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0" yWindow="60" windowWidth="19095" windowHeight="7365" activeTab="3"/>
  </bookViews>
  <sheets>
    <sheet name="April-June 19" sheetId="14" r:id="rId1"/>
    <sheet name="July-Sep.19" sheetId="15" r:id="rId2"/>
    <sheet name="Oct-Dec.19" sheetId="16" r:id="rId3"/>
    <sheet name="Jan-March 20" sheetId="18" r:id="rId4"/>
    <sheet name="Sheet1" sheetId="17" r:id="rId5"/>
  </sheets>
  <calcPr calcId="152511"/>
</workbook>
</file>

<file path=xl/calcChain.xml><?xml version="1.0" encoding="utf-8"?>
<calcChain xmlns="http://schemas.openxmlformats.org/spreadsheetml/2006/main">
  <c r="F19" i="18" l="1"/>
  <c r="A8" i="16" l="1"/>
  <c r="F17" i="15" l="1"/>
  <c r="F26" i="15" s="1"/>
  <c r="A8" i="14" l="1"/>
  <c r="A7" i="14"/>
  <c r="F31" i="18" l="1"/>
  <c r="F23" i="16" l="1"/>
  <c r="A9" i="16" l="1"/>
  <c r="A10" i="16" s="1"/>
  <c r="A11" i="16" s="1"/>
  <c r="F20" i="14" l="1"/>
</calcChain>
</file>

<file path=xl/sharedStrings.xml><?xml version="1.0" encoding="utf-8"?>
<sst xmlns="http://schemas.openxmlformats.org/spreadsheetml/2006/main" count="308" uniqueCount="178">
  <si>
    <t>Amount</t>
  </si>
  <si>
    <t>Country</t>
  </si>
  <si>
    <t>TVHA ( Department of Health) expresses our deep appreciation and thanks to all the Donors and Volunteers.</t>
  </si>
  <si>
    <t>S.No</t>
  </si>
  <si>
    <t>Purpose of Donation</t>
  </si>
  <si>
    <t>Basic Health Care</t>
  </si>
  <si>
    <t>The Tibet Fund</t>
  </si>
  <si>
    <t xml:space="preserve">Donor's name </t>
  </si>
  <si>
    <t>Received On</t>
  </si>
  <si>
    <t>TOTAL</t>
  </si>
  <si>
    <t>With regard</t>
  </si>
  <si>
    <t>Accountant</t>
  </si>
  <si>
    <t>Tibetan Voluntary Health Association</t>
  </si>
  <si>
    <t>CTA, Dharamsala</t>
  </si>
  <si>
    <t>Phuntsok Dolma</t>
  </si>
  <si>
    <t>German Aid to Tibetans</t>
  </si>
  <si>
    <t>PRM Via SARD,CTA</t>
  </si>
  <si>
    <t>We would like to request your continued support to achieve our goals.</t>
  </si>
  <si>
    <t>Appello Peil Tibet,ONLUS Via Poggiberna 9, 56040 Pomania di Santa Luce,Italy</t>
  </si>
  <si>
    <t>Tegetthoffstr.10, D-20259 Hamburg</t>
  </si>
  <si>
    <t>2 Culworth Street,London NW8 7AF U.K.</t>
  </si>
  <si>
    <t xml:space="preserve"> 241 East 32nd St., New York,10016</t>
  </si>
  <si>
    <t>SARD C/O Deptt.of Finance,CTA,Gangchen Kyishong,Dharamsala-176215</t>
  </si>
  <si>
    <t>Yeshe Norbu</t>
  </si>
  <si>
    <t>C/o Mimmi Guglielmone, Via alla Piana 9, 6933 Muzzano,Switzerland</t>
  </si>
  <si>
    <t>Associazone Vimala</t>
  </si>
  <si>
    <t>Total</t>
  </si>
  <si>
    <t xml:space="preserve">Tibet House Trust </t>
  </si>
  <si>
    <t>Tibetan Health System Capacity Strengthening Project</t>
  </si>
  <si>
    <t xml:space="preserve">                              </t>
  </si>
  <si>
    <t>Ngoenga Special Needs Sponsorship money</t>
  </si>
  <si>
    <t>CTRC C/O Deptt.of Home,CTA,Gangchen Kyishong,Dharamsala-176215</t>
  </si>
  <si>
    <t>Donation for Ngoenga School</t>
  </si>
  <si>
    <t>Reva Association</t>
  </si>
  <si>
    <t>673 route de Collonges, ALBENS 73410 ENTRE LACS,FRANCE</t>
  </si>
  <si>
    <t>Tibetan Children's Project</t>
  </si>
  <si>
    <t>Tibet Releif Fund</t>
  </si>
  <si>
    <t>2 Baltic Place, 287 Kingsland Road, London NI 5AQ</t>
  </si>
  <si>
    <t>General Donation</t>
  </si>
  <si>
    <t>4% Administration Charges</t>
  </si>
  <si>
    <t>Fundacio PR CASA DEL Tibet</t>
  </si>
  <si>
    <t>Rossello 181 ENT 2, 08036 Barcelona</t>
  </si>
  <si>
    <t>AET Via CTRC,CTA</t>
  </si>
  <si>
    <t>Ngoenga Special Needs Grants</t>
  </si>
  <si>
    <t xml:space="preserve">Ngoenga Special Needs Food,Nutritional diet </t>
  </si>
  <si>
    <t>1, Culworth Street,London NW8 7AF U.K.</t>
  </si>
  <si>
    <t>Tsamo Tshang thupten Monlam, 261, Gamma ST Toronto, ON M 8 W 4G9</t>
  </si>
  <si>
    <t>List of Donor for the Month of 1st April 2019 to  30th June 2019</t>
  </si>
  <si>
    <t>The Utah Tibet Foundation</t>
  </si>
  <si>
    <t>135 W 2950 S Salt Lake City, Utah USA</t>
  </si>
  <si>
    <t>H-Pylori Pilot Project</t>
  </si>
  <si>
    <t>24/4/2019</t>
  </si>
  <si>
    <t>Tenzingang Ambulance</t>
  </si>
  <si>
    <t>25/4/2019</t>
  </si>
  <si>
    <t>Tibetan Association of Boston</t>
  </si>
  <si>
    <t>46 Clinton St. Chesea, Ma 02150, USA</t>
  </si>
  <si>
    <t>Donation to Ngoenga School</t>
  </si>
  <si>
    <t>Michael Franub Lee,UK</t>
  </si>
  <si>
    <t>13/5/2019</t>
  </si>
  <si>
    <t>Final Installment of Mundgod DTR Hospital staff  Quarter Construction</t>
  </si>
  <si>
    <t>21/5/2019</t>
  </si>
  <si>
    <t>27/5/2019</t>
  </si>
  <si>
    <t>30/5/2019</t>
  </si>
  <si>
    <t>14/6/2019</t>
  </si>
  <si>
    <t>Torture Victims Project</t>
  </si>
  <si>
    <t>130 Fishpool Street, St.Albans, Herfordshire,UK</t>
  </si>
  <si>
    <t>List of Donor for the Month of 1st July 2019 to  30th Sep 2019</t>
  </si>
  <si>
    <t>MOST Pro Tibet</t>
  </si>
  <si>
    <t>O.P.S. Wyrmova 7, 77900, Czech Republic</t>
  </si>
  <si>
    <t>TPHC Ladakh Aids &amp; Appliances</t>
  </si>
  <si>
    <t>Tso  Jhe Hospital HBV Vaccination</t>
  </si>
  <si>
    <t>Tsamchoe Takza</t>
  </si>
  <si>
    <t>1321 Forest Circle, Burusville-             MN-55306</t>
  </si>
  <si>
    <t>Laprosy patients</t>
  </si>
  <si>
    <t>Tenzin T. Takza</t>
  </si>
  <si>
    <t>Ngoenga School Construction of retaining wall behind the Kitchen, renovation of Clinic &amp; garage building &amp; final rewiring in all the remaining building</t>
  </si>
  <si>
    <t>Pema K. Takza</t>
  </si>
  <si>
    <t>Nawang Takza</t>
  </si>
  <si>
    <t>1322 Forest Circle, Burusville-             MN-55306</t>
  </si>
  <si>
    <t>Jamchoe Kasho</t>
  </si>
  <si>
    <t>Tibet House, 1 Culworth Street,London NW8 7AF U.K.</t>
  </si>
  <si>
    <t>Tenzin P.Takza</t>
  </si>
  <si>
    <t>11.07.19</t>
  </si>
  <si>
    <t>Ngoenga School 2nd Quarter 2019 Sponsorship</t>
  </si>
  <si>
    <t>USAID TSRR Via SARD,CTA</t>
  </si>
  <si>
    <t>USAID TSRR Project for Community Health Improvement</t>
  </si>
  <si>
    <t>Terkoe Tenzin Chokey</t>
  </si>
  <si>
    <t>Tibet Restaurant Songgtsen Gampo, Wien 9, Wahringergutel 102, Austria</t>
  </si>
  <si>
    <t>Ngoenga School Student Nutrition</t>
  </si>
  <si>
    <t>Sponsorship money of Ngoenga Special Needs for Sep.2018 &amp; Jan.2019</t>
  </si>
  <si>
    <t>Menlha Hospital Renovation</t>
  </si>
  <si>
    <t>Dobhi Clinic Renovation</t>
  </si>
  <si>
    <t>Ngoenga Special Needs Sponsorship from Aug.2019</t>
  </si>
  <si>
    <t>Delar Camp # 3,7,9 &amp; 16 Drinking Water Project</t>
  </si>
  <si>
    <t>11.09.19</t>
  </si>
  <si>
    <t>02.07.19</t>
  </si>
  <si>
    <t>04.07.19</t>
  </si>
  <si>
    <t>05.07.19</t>
  </si>
  <si>
    <t>08.07.19</t>
  </si>
  <si>
    <t>09.07.19</t>
  </si>
  <si>
    <t>10.07.19</t>
  </si>
  <si>
    <t>24.07.19</t>
  </si>
  <si>
    <t>25.07.19</t>
  </si>
  <si>
    <t>29.07.19</t>
  </si>
  <si>
    <t>01.08.19</t>
  </si>
  <si>
    <t>09.08.19</t>
  </si>
  <si>
    <t>23.08.19</t>
  </si>
  <si>
    <t>10.09.19</t>
  </si>
  <si>
    <t>17.09.19</t>
  </si>
  <si>
    <t>18.09.19</t>
  </si>
  <si>
    <t>04.7.19</t>
  </si>
  <si>
    <t>Sponsorship money of Ngoenga Special Needs for Feb. to May 2019</t>
  </si>
  <si>
    <t>Sponsorship money of Ngoenga Special Needs for June 2019</t>
  </si>
  <si>
    <t xml:space="preserve"> Purchased of medicine &amp; well being of Ngoenga Special Needs Children with disabilities.</t>
  </si>
  <si>
    <t>List of Donor for the Month of 1st Oct. 2019 to  31st Dec. 2019</t>
  </si>
  <si>
    <t>4.10.19</t>
  </si>
  <si>
    <t>10.10.19</t>
  </si>
  <si>
    <t>16.10.19</t>
  </si>
  <si>
    <t>22.10.19</t>
  </si>
  <si>
    <t>Ngoenga Special Needs Retaining Wall,Clinic Renovation etc</t>
  </si>
  <si>
    <t>8.11.19</t>
  </si>
  <si>
    <t>Eye Camp at Tso Pema,Mandi &amp; Tso Jhe Hospital</t>
  </si>
  <si>
    <t>29.11.19</t>
  </si>
  <si>
    <t>Ngoenga Special Needs 3rd Quarter 2019 Sponsorship money</t>
  </si>
  <si>
    <t>Ngoenga Special Needs Sponsorship money for July &amp; Aug.2019</t>
  </si>
  <si>
    <t>Torture Victim Project from July to Dec.2019</t>
  </si>
  <si>
    <t>3.12.19</t>
  </si>
  <si>
    <t>Tibetan Children Project</t>
  </si>
  <si>
    <t>6.11.19</t>
  </si>
  <si>
    <t>6.12.19</t>
  </si>
  <si>
    <t>10.12.19</t>
  </si>
  <si>
    <t xml:space="preserve">Tibetan Friendship Group, </t>
  </si>
  <si>
    <t>Box 39 PO Gordon,NSW,2072 Australia www.tfg.org.au  onfo@tfg.org.au</t>
  </si>
  <si>
    <t>Oxygen Concentrate for Mainpat Health Centre</t>
  </si>
  <si>
    <t>12.12.19</t>
  </si>
  <si>
    <t>Ngoenga Special Needs Sponsorship money for Dec.2019</t>
  </si>
  <si>
    <t>Emergency Fund</t>
  </si>
  <si>
    <t>Ngoenga Special Needs Furniture &amp; Swimming Pool</t>
  </si>
  <si>
    <t>13.12.19</t>
  </si>
  <si>
    <t>24.12.19</t>
  </si>
  <si>
    <t>The American Himalayan Foundation,New York</t>
  </si>
  <si>
    <t>Tibetan American Foundation of Minnesota, 1096 Raymond Ave, St.Paul, MN 55108</t>
  </si>
  <si>
    <t>List of Donor for the Month of 1st Jan. 2020 to  31st March 2020</t>
  </si>
  <si>
    <t>02.01.2020</t>
  </si>
  <si>
    <t>Tso Jhe Maternity Ward</t>
  </si>
  <si>
    <t>Tso Jhe TB Ward</t>
  </si>
  <si>
    <t>Tso Jhe Dentist Salary</t>
  </si>
  <si>
    <t>09.02.2020</t>
  </si>
  <si>
    <t>15.01.2020</t>
  </si>
  <si>
    <t xml:space="preserve">                                             Wheel chair</t>
  </si>
  <si>
    <t xml:space="preserve">                                              Laptop</t>
  </si>
  <si>
    <t xml:space="preserve">                                              Microphone&amp; related items</t>
  </si>
  <si>
    <t>Ngoenga Special Needs: Special power wheel chair</t>
  </si>
  <si>
    <t xml:space="preserve">                                              Sensory rocking speical chairs</t>
  </si>
  <si>
    <t xml:space="preserve">                                              Costumes &amp; Dresses</t>
  </si>
  <si>
    <t xml:space="preserve">                                              Speical mats for Pysio room</t>
  </si>
  <si>
    <t xml:space="preserve">                                              5% Adm.charges</t>
  </si>
  <si>
    <t>20.01.2020</t>
  </si>
  <si>
    <t>Torture Project</t>
  </si>
  <si>
    <t>28.01.2020</t>
  </si>
  <si>
    <t>14.02.2020</t>
  </si>
  <si>
    <t>Procurement of Invertor for TPHC Mainpat &amp; Equipment for Health Office</t>
  </si>
  <si>
    <t>07.02.2020</t>
  </si>
  <si>
    <t>261 Gamma Street Toronto, Ontario MBW 4G9, Canada</t>
  </si>
  <si>
    <t>Ngoenga Special Needs Grant</t>
  </si>
  <si>
    <t xml:space="preserve">Orthopedic shoes &amp; Physiotherapy exp.for Ngoenga Special Needs </t>
  </si>
  <si>
    <t>17.02.2020</t>
  </si>
  <si>
    <t>18.02.2020</t>
  </si>
  <si>
    <t>Dr. Lobsang</t>
  </si>
  <si>
    <t>09.03.2020</t>
  </si>
  <si>
    <t>Purchased of Scooter for Community of Tso Pema</t>
  </si>
  <si>
    <t>Purchased of a Solar Inverter for TPHC Mainpat</t>
  </si>
  <si>
    <t>Purchased of Battery</t>
  </si>
  <si>
    <t xml:space="preserve">Ngoenga Special Needs Sponsorship </t>
  </si>
  <si>
    <t>17.03.2020</t>
  </si>
  <si>
    <t>Final paymeny of Garge &amp; Clinic Renovation Project at Ngoenga Special Needs</t>
  </si>
  <si>
    <t>Barcelona, drloksang@hotmail.com</t>
  </si>
  <si>
    <t>24.03.2020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</si>
</sst>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vertical="center" wrapText="1"/>
    </xf>
    <xf numFmtId="43" fontId="5" fillId="0" borderId="1" xfId="1" applyFont="1" applyFill="1" applyBorder="1"/>
    <xf numFmtId="0" fontId="5" fillId="0" borderId="1" xfId="0" applyFont="1" applyBorder="1"/>
    <xf numFmtId="0" fontId="5" fillId="0" borderId="1" xfId="0" applyFont="1" applyFill="1" applyBorder="1"/>
    <xf numFmtId="0" fontId="0" fillId="0" borderId="1" xfId="0" applyFont="1" applyBorder="1"/>
    <xf numFmtId="0" fontId="6" fillId="0" borderId="1" xfId="0" applyFont="1" applyFill="1" applyBorder="1" applyAlignment="1">
      <alignment horizontal="center"/>
    </xf>
    <xf numFmtId="43" fontId="6" fillId="0" borderId="1" xfId="0" applyNumberFormat="1" applyFont="1" applyBorder="1"/>
    <xf numFmtId="0" fontId="0" fillId="0" borderId="0" xfId="0" applyFont="1"/>
    <xf numFmtId="0" fontId="5" fillId="0" borderId="0" xfId="0" applyFont="1"/>
    <xf numFmtId="43" fontId="7" fillId="0" borderId="1" xfId="1" applyFont="1" applyBorder="1" applyAlignment="1">
      <alignment wrapText="1"/>
    </xf>
    <xf numFmtId="43" fontId="6" fillId="0" borderId="1" xfId="1" applyFont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43" fontId="7" fillId="0" borderId="3" xfId="1" applyFont="1" applyBorder="1" applyAlignment="1">
      <alignment wrapText="1"/>
    </xf>
    <xf numFmtId="0" fontId="7" fillId="0" borderId="4" xfId="0" applyFont="1" applyFill="1" applyBorder="1" applyAlignment="1">
      <alignment horizontal="left"/>
    </xf>
    <xf numFmtId="43" fontId="7" fillId="0" borderId="5" xfId="1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43" fontId="7" fillId="0" borderId="1" xfId="1" applyFont="1" applyBorder="1"/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3" fontId="0" fillId="0" borderId="0" xfId="0" applyNumberFormat="1"/>
    <xf numFmtId="9" fontId="0" fillId="0" borderId="0" xfId="0" applyNumberFormat="1"/>
    <xf numFmtId="0" fontId="7" fillId="0" borderId="1" xfId="0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/>
    </xf>
    <xf numFmtId="43" fontId="8" fillId="0" borderId="1" xfId="0" applyNumberFormat="1" applyFont="1" applyBorder="1"/>
    <xf numFmtId="43" fontId="5" fillId="0" borderId="1" xfId="1" applyFont="1" applyFill="1" applyBorder="1" applyAlignment="1">
      <alignment horizontal="center"/>
    </xf>
    <xf numFmtId="43" fontId="7" fillId="0" borderId="1" xfId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/>
    <xf numFmtId="0" fontId="7" fillId="0" borderId="3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/>
    </xf>
    <xf numFmtId="43" fontId="5" fillId="0" borderId="3" xfId="1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43" fontId="7" fillId="0" borderId="5" xfId="1" applyFont="1" applyBorder="1" applyAlignment="1">
      <alignment vertical="center" wrapText="1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43" fontId="7" fillId="0" borderId="1" xfId="1" applyFont="1" applyBorder="1" applyAlignment="1">
      <alignment vertical="center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/>
    </xf>
    <xf numFmtId="43" fontId="7" fillId="0" borderId="5" xfId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vertical="center" wrapText="1"/>
    </xf>
    <xf numFmtId="43" fontId="5" fillId="0" borderId="3" xfId="1" applyFont="1" applyFill="1" applyBorder="1" applyAlignment="1">
      <alignment horizontal="left" vertical="center"/>
    </xf>
    <xf numFmtId="14" fontId="5" fillId="0" borderId="10" xfId="0" applyNumberFormat="1" applyFont="1" applyBorder="1" applyAlignment="1">
      <alignment horizontal="center" vertical="center" wrapText="1"/>
    </xf>
    <xf numFmtId="43" fontId="5" fillId="0" borderId="3" xfId="1" applyFont="1" applyBorder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43" fontId="7" fillId="0" borderId="5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43" fontId="5" fillId="0" borderId="1" xfId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43" fontId="7" fillId="0" borderId="0" xfId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43" fontId="7" fillId="0" borderId="2" xfId="1" applyFont="1" applyBorder="1"/>
    <xf numFmtId="0" fontId="7" fillId="0" borderId="11" xfId="0" applyFont="1" applyBorder="1"/>
    <xf numFmtId="0" fontId="0" fillId="0" borderId="1" xfId="0" applyBorder="1"/>
    <xf numFmtId="43" fontId="5" fillId="0" borderId="3" xfId="1" applyFont="1" applyFill="1" applyBorder="1" applyAlignment="1">
      <alignment horizontal="left" vertical="center"/>
    </xf>
    <xf numFmtId="43" fontId="5" fillId="0" borderId="3" xfId="1" applyFont="1" applyBorder="1" applyAlignment="1">
      <alignment horizontal="left" wrapText="1"/>
    </xf>
    <xf numFmtId="43" fontId="5" fillId="0" borderId="5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6" fontId="5" fillId="0" borderId="0" xfId="0" applyNumberFormat="1" applyFont="1"/>
    <xf numFmtId="0" fontId="5" fillId="0" borderId="4" xfId="0" applyFont="1" applyFill="1" applyBorder="1"/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Fill="1" applyBorder="1" applyAlignment="1">
      <alignment vertical="center" wrapText="1"/>
    </xf>
    <xf numFmtId="43" fontId="7" fillId="0" borderId="1" xfId="1" applyFont="1" applyBorder="1" applyAlignment="1">
      <alignment horizontal="left" wrapText="1"/>
    </xf>
    <xf numFmtId="0" fontId="7" fillId="0" borderId="1" xfId="0" applyFont="1" applyFill="1" applyBorder="1"/>
    <xf numFmtId="43" fontId="7" fillId="0" borderId="1" xfId="1" applyFont="1" applyFill="1" applyBorder="1"/>
    <xf numFmtId="0" fontId="7" fillId="0" borderId="0" xfId="0" applyFont="1"/>
    <xf numFmtId="43" fontId="0" fillId="0" borderId="1" xfId="1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43" fontId="5" fillId="0" borderId="5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0" fontId="5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left" vertical="center"/>
    </xf>
    <xf numFmtId="43" fontId="5" fillId="0" borderId="3" xfId="1" applyFont="1" applyFill="1" applyBorder="1" applyAlignment="1">
      <alignment horizontal="left" vertical="center"/>
    </xf>
    <xf numFmtId="43" fontId="5" fillId="0" borderId="5" xfId="1" applyFont="1" applyBorder="1" applyAlignment="1">
      <alignment horizontal="left" wrapText="1"/>
    </xf>
    <xf numFmtId="43" fontId="5" fillId="0" borderId="3" xfId="1" applyFont="1" applyBorder="1" applyAlignment="1">
      <alignment horizontal="left" wrapText="1"/>
    </xf>
    <xf numFmtId="14" fontId="5" fillId="0" borderId="7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43" fontId="7" fillId="0" borderId="5" xfId="1" applyFont="1" applyBorder="1" applyAlignment="1">
      <alignment horizontal="left" wrapText="1"/>
    </xf>
    <xf numFmtId="43" fontId="7" fillId="0" borderId="3" xfId="1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43" fontId="7" fillId="0" borderId="5" xfId="1" applyFont="1" applyBorder="1" applyAlignment="1">
      <alignment horizontal="left" vertical="center" wrapText="1"/>
    </xf>
    <xf numFmtId="43" fontId="7" fillId="0" borderId="6" xfId="1" applyFont="1" applyBorder="1" applyAlignment="1">
      <alignment horizontal="left" vertical="center" wrapText="1"/>
    </xf>
    <xf numFmtId="43" fontId="7" fillId="0" borderId="3" xfId="1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10" zoomScaleNormal="100" workbookViewId="0">
      <selection activeCell="F35" sqref="F35"/>
    </sheetView>
  </sheetViews>
  <sheetFormatPr defaultColWidth="9.140625" defaultRowHeight="15.75" x14ac:dyDescent="0.25"/>
  <cols>
    <col min="1" max="1" width="5" style="7" customWidth="1"/>
    <col min="2" max="2" width="14" style="7" customWidth="1"/>
    <col min="3" max="3" width="26.5703125" style="7" customWidth="1"/>
    <col min="4" max="4" width="27" style="7" customWidth="1"/>
    <col min="5" max="5" width="46.42578125" style="7" customWidth="1"/>
    <col min="6" max="6" width="15.28515625" style="7" customWidth="1"/>
    <col min="7" max="7" width="9.140625" style="7" customWidth="1"/>
    <col min="8" max="16384" width="9.140625" style="7"/>
  </cols>
  <sheetData>
    <row r="1" spans="1:8" ht="15.75" customHeight="1" x14ac:dyDescent="0.25">
      <c r="A1" s="110" t="s">
        <v>47</v>
      </c>
      <c r="B1" s="110"/>
      <c r="C1" s="110"/>
      <c r="D1" s="110"/>
      <c r="E1" s="110"/>
      <c r="F1" s="110"/>
      <c r="G1" s="8"/>
      <c r="H1" s="8"/>
    </row>
    <row r="2" spans="1:8" x14ac:dyDescent="0.25">
      <c r="A2" s="1" t="s">
        <v>2</v>
      </c>
      <c r="B2" s="1"/>
      <c r="C2" s="1"/>
      <c r="D2" s="1"/>
      <c r="E2" s="2"/>
      <c r="F2" s="2"/>
      <c r="G2" s="2"/>
      <c r="H2" s="2"/>
    </row>
    <row r="3" spans="1:8" x14ac:dyDescent="0.25">
      <c r="A3" s="1" t="s">
        <v>17</v>
      </c>
      <c r="B3" s="1"/>
      <c r="C3" s="1"/>
      <c r="D3" s="1"/>
      <c r="E3" s="2"/>
      <c r="F3" s="2"/>
      <c r="G3" s="2"/>
      <c r="H3" s="2"/>
    </row>
    <row r="4" spans="1:8" x14ac:dyDescent="0.25">
      <c r="A4" s="3" t="s">
        <v>3</v>
      </c>
      <c r="B4" s="3" t="s">
        <v>8</v>
      </c>
      <c r="C4" s="4" t="s">
        <v>7</v>
      </c>
      <c r="D4" s="5" t="s">
        <v>1</v>
      </c>
      <c r="E4" s="6" t="s">
        <v>4</v>
      </c>
      <c r="F4" s="4" t="s">
        <v>0</v>
      </c>
    </row>
    <row r="5" spans="1:8" ht="18" customHeight="1" x14ac:dyDescent="0.25">
      <c r="A5" s="111">
        <v>1</v>
      </c>
      <c r="B5" s="119">
        <v>43681</v>
      </c>
      <c r="C5" s="121" t="s">
        <v>6</v>
      </c>
      <c r="D5" s="123" t="s">
        <v>21</v>
      </c>
      <c r="E5" s="45" t="s">
        <v>30</v>
      </c>
      <c r="F5" s="9">
        <v>243766</v>
      </c>
    </row>
    <row r="6" spans="1:8" ht="18" customHeight="1" x14ac:dyDescent="0.25">
      <c r="A6" s="112"/>
      <c r="B6" s="120"/>
      <c r="C6" s="122"/>
      <c r="D6" s="124"/>
      <c r="E6" s="45" t="s">
        <v>38</v>
      </c>
      <c r="F6" s="9">
        <v>21691.46</v>
      </c>
    </row>
    <row r="7" spans="1:8" ht="30" x14ac:dyDescent="0.25">
      <c r="A7" s="75">
        <f>A5+1</f>
        <v>2</v>
      </c>
      <c r="B7" s="64">
        <v>43803</v>
      </c>
      <c r="C7" s="63" t="s">
        <v>48</v>
      </c>
      <c r="D7" s="65" t="s">
        <v>49</v>
      </c>
      <c r="E7" s="45" t="s">
        <v>50</v>
      </c>
      <c r="F7" s="9">
        <v>342782.9</v>
      </c>
    </row>
    <row r="8" spans="1:8" ht="18" customHeight="1" x14ac:dyDescent="0.25">
      <c r="A8" s="111">
        <f>A7+1</f>
        <v>3</v>
      </c>
      <c r="B8" s="125" t="s">
        <v>51</v>
      </c>
      <c r="C8" s="121" t="s">
        <v>15</v>
      </c>
      <c r="D8" s="123" t="s">
        <v>19</v>
      </c>
      <c r="E8" s="45" t="s">
        <v>30</v>
      </c>
      <c r="F8" s="9">
        <v>253751.08</v>
      </c>
    </row>
    <row r="9" spans="1:8" ht="18" customHeight="1" x14ac:dyDescent="0.25">
      <c r="A9" s="112"/>
      <c r="B9" s="126"/>
      <c r="C9" s="122"/>
      <c r="D9" s="124"/>
      <c r="E9" s="45" t="s">
        <v>52</v>
      </c>
      <c r="F9" s="9">
        <v>30945</v>
      </c>
    </row>
    <row r="10" spans="1:8" ht="26.25" customHeight="1" x14ac:dyDescent="0.25">
      <c r="A10" s="69">
        <v>4</v>
      </c>
      <c r="B10" s="70" t="s">
        <v>53</v>
      </c>
      <c r="C10" s="36" t="s">
        <v>36</v>
      </c>
      <c r="D10" s="20" t="s">
        <v>37</v>
      </c>
      <c r="E10" s="45" t="s">
        <v>30</v>
      </c>
      <c r="F10" s="9">
        <v>73029.5</v>
      </c>
    </row>
    <row r="11" spans="1:8" ht="26.25" customHeight="1" x14ac:dyDescent="0.25">
      <c r="A11" s="69">
        <v>5</v>
      </c>
      <c r="B11" s="70">
        <v>43501</v>
      </c>
      <c r="C11" s="68" t="s">
        <v>54</v>
      </c>
      <c r="D11" s="20" t="s">
        <v>55</v>
      </c>
      <c r="E11" s="45" t="s">
        <v>56</v>
      </c>
      <c r="F11" s="9">
        <v>43210.239999999998</v>
      </c>
    </row>
    <row r="12" spans="1:8" ht="29.25" customHeight="1" x14ac:dyDescent="0.25">
      <c r="A12" s="69">
        <v>6</v>
      </c>
      <c r="B12" s="70">
        <v>43529</v>
      </c>
      <c r="C12" s="68" t="s">
        <v>57</v>
      </c>
      <c r="D12" s="77" t="s">
        <v>65</v>
      </c>
      <c r="E12" s="45" t="s">
        <v>30</v>
      </c>
      <c r="F12" s="9">
        <v>87306.5</v>
      </c>
    </row>
    <row r="13" spans="1:8" ht="33" customHeight="1" x14ac:dyDescent="0.25">
      <c r="A13" s="69">
        <v>7</v>
      </c>
      <c r="B13" s="70" t="s">
        <v>58</v>
      </c>
      <c r="C13" s="76" t="s">
        <v>6</v>
      </c>
      <c r="D13" s="78" t="s">
        <v>21</v>
      </c>
      <c r="E13" s="50" t="s">
        <v>28</v>
      </c>
      <c r="F13" s="9">
        <v>6123561.5199999996</v>
      </c>
    </row>
    <row r="14" spans="1:8" ht="26.25" customHeight="1" x14ac:dyDescent="0.25">
      <c r="A14" s="69">
        <v>8</v>
      </c>
      <c r="B14" s="70" t="s">
        <v>60</v>
      </c>
      <c r="C14" s="46" t="s">
        <v>25</v>
      </c>
      <c r="D14" s="47" t="s">
        <v>24</v>
      </c>
      <c r="E14" s="35" t="s">
        <v>59</v>
      </c>
      <c r="F14" s="9">
        <v>1077695.78</v>
      </c>
    </row>
    <row r="15" spans="1:8" ht="26.25" customHeight="1" x14ac:dyDescent="0.25">
      <c r="A15" s="66">
        <v>9</v>
      </c>
      <c r="B15" s="67" t="s">
        <v>60</v>
      </c>
      <c r="C15" s="19" t="s">
        <v>42</v>
      </c>
      <c r="D15" s="20" t="s">
        <v>31</v>
      </c>
      <c r="E15" s="22" t="s">
        <v>43</v>
      </c>
      <c r="F15" s="9">
        <v>373393</v>
      </c>
    </row>
    <row r="16" spans="1:8" ht="24.75" customHeight="1" x14ac:dyDescent="0.25">
      <c r="A16" s="111">
        <v>10</v>
      </c>
      <c r="B16" s="113" t="s">
        <v>61</v>
      </c>
      <c r="C16" s="115" t="s">
        <v>16</v>
      </c>
      <c r="D16" s="117" t="s">
        <v>22</v>
      </c>
      <c r="E16" s="11" t="s">
        <v>5</v>
      </c>
      <c r="F16" s="38">
        <v>18390980</v>
      </c>
    </row>
    <row r="17" spans="1:6" ht="24" customHeight="1" x14ac:dyDescent="0.25">
      <c r="A17" s="112"/>
      <c r="B17" s="114"/>
      <c r="C17" s="116"/>
      <c r="D17" s="118"/>
      <c r="E17" s="11" t="s">
        <v>39</v>
      </c>
      <c r="F17" s="38">
        <v>735639</v>
      </c>
    </row>
    <row r="18" spans="1:6" ht="32.25" customHeight="1" x14ac:dyDescent="0.25">
      <c r="A18" s="72">
        <v>11</v>
      </c>
      <c r="B18" s="73" t="s">
        <v>62</v>
      </c>
      <c r="C18" s="74" t="s">
        <v>67</v>
      </c>
      <c r="D18" s="71" t="s">
        <v>68</v>
      </c>
      <c r="E18" s="11" t="s">
        <v>69</v>
      </c>
      <c r="F18" s="38">
        <v>28702</v>
      </c>
    </row>
    <row r="19" spans="1:6" ht="30" customHeight="1" x14ac:dyDescent="0.25">
      <c r="A19" s="72">
        <v>12</v>
      </c>
      <c r="B19" s="73" t="s">
        <v>63</v>
      </c>
      <c r="C19" s="27" t="s">
        <v>27</v>
      </c>
      <c r="D19" s="17" t="s">
        <v>20</v>
      </c>
      <c r="E19" s="11" t="s">
        <v>64</v>
      </c>
      <c r="F19" s="38">
        <v>706623.88</v>
      </c>
    </row>
    <row r="20" spans="1:6" x14ac:dyDescent="0.25">
      <c r="A20" s="12"/>
      <c r="B20" s="12"/>
      <c r="C20" s="13" t="s">
        <v>9</v>
      </c>
      <c r="D20" s="12"/>
      <c r="E20" s="12"/>
      <c r="F20" s="14">
        <f>SUM(F5:F19)</f>
        <v>28533077.859999999</v>
      </c>
    </row>
    <row r="21" spans="1:6" x14ac:dyDescent="0.25">
      <c r="A21" s="15"/>
      <c r="B21" s="15"/>
      <c r="C21" s="15"/>
      <c r="D21" s="15"/>
      <c r="E21" s="15"/>
      <c r="F21" s="15"/>
    </row>
    <row r="22" spans="1:6" x14ac:dyDescent="0.25">
      <c r="A22" s="15"/>
      <c r="B22" s="15"/>
      <c r="C22" s="15"/>
      <c r="D22" s="15"/>
      <c r="E22" s="15"/>
      <c r="F22" s="15"/>
    </row>
    <row r="23" spans="1:6" x14ac:dyDescent="0.25">
      <c r="A23" s="15"/>
      <c r="B23" s="16" t="s">
        <v>10</v>
      </c>
      <c r="C23" s="15"/>
      <c r="D23" s="15"/>
      <c r="E23" s="15"/>
      <c r="F23" s="15"/>
    </row>
    <row r="24" spans="1:6" x14ac:dyDescent="0.25">
      <c r="A24" s="15"/>
      <c r="B24" s="15"/>
      <c r="C24" s="15"/>
      <c r="D24" s="15"/>
      <c r="E24" s="15"/>
      <c r="F24" s="15"/>
    </row>
    <row r="25" spans="1:6" x14ac:dyDescent="0.25">
      <c r="A25" s="15"/>
      <c r="B25" s="15"/>
      <c r="C25" s="15"/>
      <c r="D25" s="15"/>
      <c r="E25" s="15"/>
      <c r="F25" s="15"/>
    </row>
    <row r="26" spans="1:6" x14ac:dyDescent="0.25">
      <c r="A26" s="15"/>
      <c r="B26" s="15" t="s">
        <v>14</v>
      </c>
      <c r="C26" s="15"/>
      <c r="D26" s="15"/>
      <c r="E26" s="15"/>
      <c r="F26" s="15"/>
    </row>
    <row r="27" spans="1:6" x14ac:dyDescent="0.25">
      <c r="A27" s="15"/>
      <c r="B27" s="16" t="s">
        <v>11</v>
      </c>
      <c r="C27" s="15"/>
      <c r="D27" s="15"/>
      <c r="E27" s="15"/>
      <c r="F27" s="15"/>
    </row>
    <row r="28" spans="1:6" x14ac:dyDescent="0.25">
      <c r="A28" s="15"/>
      <c r="B28" s="16" t="s">
        <v>12</v>
      </c>
      <c r="C28" s="15"/>
      <c r="D28" s="15"/>
      <c r="E28" s="15"/>
      <c r="F28" s="15"/>
    </row>
    <row r="29" spans="1:6" x14ac:dyDescent="0.25">
      <c r="A29" s="15"/>
      <c r="B29" s="16" t="s">
        <v>13</v>
      </c>
      <c r="C29" s="15"/>
      <c r="D29" s="15"/>
      <c r="E29" s="15"/>
      <c r="F29" s="15"/>
    </row>
    <row r="30" spans="1:6" x14ac:dyDescent="0.25">
      <c r="A30" s="15"/>
      <c r="B30" s="15"/>
      <c r="C30" s="15"/>
      <c r="D30" s="15"/>
      <c r="E30" s="15"/>
      <c r="F30" s="15"/>
    </row>
    <row r="31" spans="1:6" x14ac:dyDescent="0.25">
      <c r="A31" s="15"/>
      <c r="B31" s="15"/>
      <c r="C31" s="15"/>
      <c r="D31" s="15"/>
      <c r="E31" s="15"/>
      <c r="F31" s="15"/>
    </row>
  </sheetData>
  <mergeCells count="13">
    <mergeCell ref="A1:F1"/>
    <mergeCell ref="A16:A17"/>
    <mergeCell ref="B16:B17"/>
    <mergeCell ref="C16:C17"/>
    <mergeCell ref="D16:D17"/>
    <mergeCell ref="B5:B6"/>
    <mergeCell ref="C5:C6"/>
    <mergeCell ref="D5:D6"/>
    <mergeCell ref="A5:A6"/>
    <mergeCell ref="A8:A9"/>
    <mergeCell ref="B8:B9"/>
    <mergeCell ref="C8:C9"/>
    <mergeCell ref="D8:D9"/>
  </mergeCells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0" workbookViewId="0">
      <selection activeCell="C15" sqref="C15"/>
    </sheetView>
  </sheetViews>
  <sheetFormatPr defaultRowHeight="15" x14ac:dyDescent="0.25"/>
  <cols>
    <col min="1" max="1" width="5" customWidth="1"/>
    <col min="2" max="2" width="14" customWidth="1"/>
    <col min="3" max="3" width="27.42578125" customWidth="1"/>
    <col min="4" max="4" width="28.5703125" customWidth="1"/>
    <col min="5" max="5" width="46.42578125" customWidth="1"/>
    <col min="6" max="6" width="15.28515625" customWidth="1"/>
  </cols>
  <sheetData>
    <row r="1" spans="1:7" ht="15.75" x14ac:dyDescent="0.25">
      <c r="A1" s="110" t="s">
        <v>66</v>
      </c>
      <c r="B1" s="110"/>
      <c r="C1" s="110"/>
      <c r="D1" s="110"/>
      <c r="E1" s="110"/>
      <c r="F1" s="110"/>
    </row>
    <row r="2" spans="1:7" ht="15.75" x14ac:dyDescent="0.25">
      <c r="A2" s="1" t="s">
        <v>2</v>
      </c>
      <c r="B2" s="1"/>
      <c r="C2" s="1"/>
      <c r="D2" s="1"/>
      <c r="E2" s="2"/>
      <c r="F2" s="2"/>
    </row>
    <row r="3" spans="1:7" ht="15.75" x14ac:dyDescent="0.25">
      <c r="A3" s="1" t="s">
        <v>17</v>
      </c>
      <c r="B3" s="1"/>
      <c r="C3" s="1"/>
      <c r="D3" s="1"/>
      <c r="E3" s="2"/>
      <c r="F3" s="2"/>
    </row>
    <row r="4" spans="1:7" ht="15.75" x14ac:dyDescent="0.25">
      <c r="A4" s="28" t="s">
        <v>3</v>
      </c>
      <c r="B4" s="28" t="s">
        <v>8</v>
      </c>
      <c r="C4" s="29" t="s">
        <v>7</v>
      </c>
      <c r="D4" s="30" t="s">
        <v>1</v>
      </c>
      <c r="E4" s="31" t="s">
        <v>4</v>
      </c>
      <c r="F4" s="29" t="s">
        <v>0</v>
      </c>
    </row>
    <row r="5" spans="1:7" ht="26.25" x14ac:dyDescent="0.25">
      <c r="A5" s="6"/>
      <c r="B5" s="79" t="s">
        <v>95</v>
      </c>
      <c r="C5" s="43" t="s">
        <v>25</v>
      </c>
      <c r="D5" s="17" t="s">
        <v>24</v>
      </c>
      <c r="E5" s="43" t="s">
        <v>70</v>
      </c>
      <c r="F5" s="53">
        <v>1934035.58</v>
      </c>
    </row>
    <row r="6" spans="1:7" ht="26.25" x14ac:dyDescent="0.25">
      <c r="A6" s="6"/>
      <c r="B6" s="79" t="s">
        <v>96</v>
      </c>
      <c r="C6" s="43" t="s">
        <v>71</v>
      </c>
      <c r="D6" s="17" t="s">
        <v>72</v>
      </c>
      <c r="E6" s="43" t="s">
        <v>73</v>
      </c>
      <c r="F6" s="53">
        <v>2000</v>
      </c>
    </row>
    <row r="7" spans="1:7" ht="39" x14ac:dyDescent="0.25">
      <c r="A7" s="6"/>
      <c r="B7" s="79" t="s">
        <v>110</v>
      </c>
      <c r="C7" s="43" t="s">
        <v>23</v>
      </c>
      <c r="D7" s="17" t="s">
        <v>18</v>
      </c>
      <c r="E7" s="85" t="s">
        <v>111</v>
      </c>
      <c r="F7" s="53">
        <v>103027.04</v>
      </c>
    </row>
    <row r="8" spans="1:7" ht="26.25" x14ac:dyDescent="0.25">
      <c r="A8" s="6"/>
      <c r="B8" s="79" t="s">
        <v>97</v>
      </c>
      <c r="C8" s="43" t="s">
        <v>74</v>
      </c>
      <c r="D8" s="17" t="s">
        <v>72</v>
      </c>
      <c r="E8" s="43" t="s">
        <v>73</v>
      </c>
      <c r="F8" s="53">
        <v>2000</v>
      </c>
    </row>
    <row r="9" spans="1:7" ht="38.25" x14ac:dyDescent="0.25">
      <c r="A9" s="6"/>
      <c r="B9" s="79" t="s">
        <v>98</v>
      </c>
      <c r="C9" s="43" t="s">
        <v>25</v>
      </c>
      <c r="D9" s="17" t="s">
        <v>24</v>
      </c>
      <c r="E9" s="80" t="s">
        <v>75</v>
      </c>
      <c r="F9" s="53">
        <v>1771314.66</v>
      </c>
    </row>
    <row r="10" spans="1:7" ht="26.25" x14ac:dyDescent="0.25">
      <c r="A10" s="6"/>
      <c r="B10" s="79" t="s">
        <v>98</v>
      </c>
      <c r="C10" s="43" t="s">
        <v>76</v>
      </c>
      <c r="D10" s="17" t="s">
        <v>72</v>
      </c>
      <c r="E10" s="43" t="s">
        <v>73</v>
      </c>
      <c r="F10" s="53">
        <v>2000</v>
      </c>
    </row>
    <row r="11" spans="1:7" ht="26.25" x14ac:dyDescent="0.25">
      <c r="A11" s="6"/>
      <c r="B11" s="79" t="s">
        <v>99</v>
      </c>
      <c r="C11" s="43" t="s">
        <v>77</v>
      </c>
      <c r="D11" s="17" t="s">
        <v>78</v>
      </c>
      <c r="E11" s="43" t="s">
        <v>73</v>
      </c>
      <c r="F11" s="53">
        <v>2000</v>
      </c>
    </row>
    <row r="12" spans="1:7" ht="26.25" x14ac:dyDescent="0.25">
      <c r="A12" s="6"/>
      <c r="B12" s="79" t="s">
        <v>100</v>
      </c>
      <c r="C12" s="43" t="s">
        <v>79</v>
      </c>
      <c r="D12" s="17" t="s">
        <v>80</v>
      </c>
      <c r="E12" s="43" t="s">
        <v>73</v>
      </c>
      <c r="F12" s="53">
        <v>17600</v>
      </c>
    </row>
    <row r="13" spans="1:7" ht="26.25" x14ac:dyDescent="0.25">
      <c r="A13" s="6"/>
      <c r="B13" s="79" t="s">
        <v>100</v>
      </c>
      <c r="C13" s="43" t="s">
        <v>81</v>
      </c>
      <c r="D13" s="17" t="s">
        <v>78</v>
      </c>
      <c r="E13" s="43" t="s">
        <v>73</v>
      </c>
      <c r="F13" s="53">
        <v>2000</v>
      </c>
    </row>
    <row r="14" spans="1:7" ht="18" customHeight="1" x14ac:dyDescent="0.25">
      <c r="A14" s="32"/>
      <c r="B14" s="40" t="s">
        <v>82</v>
      </c>
      <c r="C14" s="35" t="s">
        <v>6</v>
      </c>
      <c r="D14" s="49" t="s">
        <v>21</v>
      </c>
      <c r="E14" s="26" t="s">
        <v>83</v>
      </c>
      <c r="F14" s="88">
        <v>169993.63</v>
      </c>
      <c r="G14" s="89"/>
    </row>
    <row r="15" spans="1:7" ht="36" customHeight="1" x14ac:dyDescent="0.25">
      <c r="A15" s="32"/>
      <c r="B15" s="57" t="s">
        <v>101</v>
      </c>
      <c r="C15" s="81" t="s">
        <v>84</v>
      </c>
      <c r="D15" s="49" t="s">
        <v>22</v>
      </c>
      <c r="E15" s="50" t="s">
        <v>85</v>
      </c>
      <c r="F15" s="25">
        <v>12000000</v>
      </c>
      <c r="G15" s="82"/>
    </row>
    <row r="16" spans="1:7" ht="39.75" customHeight="1" x14ac:dyDescent="0.25">
      <c r="A16" s="32"/>
      <c r="B16" s="57" t="s">
        <v>102</v>
      </c>
      <c r="C16" s="81" t="s">
        <v>86</v>
      </c>
      <c r="D16" s="49" t="s">
        <v>87</v>
      </c>
      <c r="E16" s="50" t="s">
        <v>88</v>
      </c>
      <c r="F16" s="25">
        <v>75287.7</v>
      </c>
      <c r="G16" s="82"/>
    </row>
    <row r="17" spans="1:7" ht="39.75" customHeight="1" x14ac:dyDescent="0.25">
      <c r="A17" s="32"/>
      <c r="B17" s="57" t="s">
        <v>103</v>
      </c>
      <c r="C17" s="43" t="s">
        <v>23</v>
      </c>
      <c r="D17" s="17" t="s">
        <v>18</v>
      </c>
      <c r="E17" s="85" t="s">
        <v>89</v>
      </c>
      <c r="F17" s="25">
        <f>21800+18700</f>
        <v>40500</v>
      </c>
      <c r="G17" s="82"/>
    </row>
    <row r="18" spans="1:7" ht="39.75" customHeight="1" x14ac:dyDescent="0.25">
      <c r="A18" s="32"/>
      <c r="B18" s="57" t="s">
        <v>104</v>
      </c>
      <c r="C18" s="43" t="s">
        <v>23</v>
      </c>
      <c r="D18" s="17" t="s">
        <v>18</v>
      </c>
      <c r="E18" s="85" t="s">
        <v>112</v>
      </c>
      <c r="F18" s="25">
        <v>9218.18</v>
      </c>
      <c r="G18" s="82"/>
    </row>
    <row r="19" spans="1:7" ht="18" customHeight="1" x14ac:dyDescent="0.25">
      <c r="A19" s="129"/>
      <c r="B19" s="127" t="s">
        <v>105</v>
      </c>
      <c r="C19" s="131" t="s">
        <v>40</v>
      </c>
      <c r="D19" s="133" t="s">
        <v>41</v>
      </c>
      <c r="E19" s="50" t="s">
        <v>90</v>
      </c>
      <c r="F19" s="25">
        <v>255807</v>
      </c>
    </row>
    <row r="20" spans="1:7" ht="18" customHeight="1" x14ac:dyDescent="0.25">
      <c r="A20" s="130"/>
      <c r="B20" s="128"/>
      <c r="C20" s="132"/>
      <c r="D20" s="134"/>
      <c r="E20" s="50" t="s">
        <v>91</v>
      </c>
      <c r="F20" s="25">
        <v>288706.40000000002</v>
      </c>
    </row>
    <row r="21" spans="1:7" ht="18" customHeight="1" x14ac:dyDescent="0.25">
      <c r="A21" s="83"/>
      <c r="B21" s="84" t="s">
        <v>106</v>
      </c>
      <c r="C21" s="19" t="s">
        <v>15</v>
      </c>
      <c r="D21" s="17" t="s">
        <v>19</v>
      </c>
      <c r="E21" s="19" t="s">
        <v>92</v>
      </c>
      <c r="F21" s="25">
        <v>254448.71</v>
      </c>
    </row>
    <row r="22" spans="1:7" ht="36" customHeight="1" x14ac:dyDescent="0.25">
      <c r="A22" s="83"/>
      <c r="B22" s="84" t="s">
        <v>107</v>
      </c>
      <c r="C22" s="81" t="s">
        <v>84</v>
      </c>
      <c r="D22" s="49" t="s">
        <v>22</v>
      </c>
      <c r="E22" s="50" t="s">
        <v>85</v>
      </c>
      <c r="F22" s="25">
        <v>16507812</v>
      </c>
    </row>
    <row r="23" spans="1:7" ht="39" x14ac:dyDescent="0.25">
      <c r="A23" s="32"/>
      <c r="B23" s="52" t="s">
        <v>94</v>
      </c>
      <c r="C23" s="98" t="s">
        <v>23</v>
      </c>
      <c r="D23" s="17" t="s">
        <v>18</v>
      </c>
      <c r="E23" s="22" t="s">
        <v>93</v>
      </c>
      <c r="F23" s="53">
        <v>224816.36</v>
      </c>
    </row>
    <row r="24" spans="1:7" ht="25.5" x14ac:dyDescent="0.25">
      <c r="A24" s="32"/>
      <c r="B24" s="52" t="s">
        <v>108</v>
      </c>
      <c r="C24" s="87" t="s">
        <v>33</v>
      </c>
      <c r="D24" s="86" t="s">
        <v>34</v>
      </c>
      <c r="E24" s="85" t="s">
        <v>113</v>
      </c>
      <c r="F24" s="53">
        <v>390283.68</v>
      </c>
    </row>
    <row r="25" spans="1:7" ht="29.25" customHeight="1" x14ac:dyDescent="0.25">
      <c r="A25" s="48"/>
      <c r="B25" s="52" t="s">
        <v>109</v>
      </c>
      <c r="C25" s="19" t="s">
        <v>42</v>
      </c>
      <c r="D25" s="20" t="s">
        <v>31</v>
      </c>
      <c r="E25" s="22" t="s">
        <v>43</v>
      </c>
      <c r="F25" s="53">
        <v>149587</v>
      </c>
    </row>
    <row r="26" spans="1:7" ht="15" customHeight="1" x14ac:dyDescent="0.25">
      <c r="A26" s="90"/>
      <c r="B26" s="90"/>
      <c r="C26" s="35"/>
      <c r="D26" s="27"/>
      <c r="E26" s="24" t="s">
        <v>26</v>
      </c>
      <c r="F26" s="18">
        <f>SUM(F5:F25)</f>
        <v>34202437.939999998</v>
      </c>
    </row>
    <row r="28" spans="1:7" x14ac:dyDescent="0.25">
      <c r="B28" s="16" t="s">
        <v>10</v>
      </c>
    </row>
    <row r="29" spans="1:7" x14ac:dyDescent="0.25">
      <c r="B29" s="15"/>
    </row>
    <row r="30" spans="1:7" x14ac:dyDescent="0.25">
      <c r="B30" s="15"/>
    </row>
    <row r="31" spans="1:7" x14ac:dyDescent="0.25">
      <c r="B31" s="15" t="s">
        <v>14</v>
      </c>
    </row>
    <row r="32" spans="1:7" x14ac:dyDescent="0.25">
      <c r="B32" s="16" t="s">
        <v>11</v>
      </c>
    </row>
    <row r="33" spans="2:2" x14ac:dyDescent="0.25">
      <c r="B33" s="16" t="s">
        <v>12</v>
      </c>
    </row>
    <row r="34" spans="2:2" x14ac:dyDescent="0.25">
      <c r="B34" s="16" t="s">
        <v>13</v>
      </c>
    </row>
  </sheetData>
  <mergeCells count="5">
    <mergeCell ref="A1:F1"/>
    <mergeCell ref="B19:B20"/>
    <mergeCell ref="A19:A20"/>
    <mergeCell ref="C19:C20"/>
    <mergeCell ref="D19:D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E16" sqref="E16"/>
    </sheetView>
  </sheetViews>
  <sheetFormatPr defaultRowHeight="15" x14ac:dyDescent="0.25"/>
  <cols>
    <col min="1" max="1" width="5" customWidth="1"/>
    <col min="2" max="2" width="14" customWidth="1"/>
    <col min="3" max="3" width="26.140625" customWidth="1"/>
    <col min="4" max="4" width="29.28515625" customWidth="1"/>
    <col min="5" max="5" width="44.7109375" customWidth="1"/>
    <col min="6" max="6" width="15.28515625" customWidth="1"/>
  </cols>
  <sheetData>
    <row r="1" spans="1:6" ht="15.75" x14ac:dyDescent="0.25">
      <c r="A1" s="110" t="s">
        <v>114</v>
      </c>
      <c r="B1" s="110"/>
      <c r="C1" s="110"/>
      <c r="D1" s="110"/>
      <c r="E1" s="110"/>
      <c r="F1" s="110"/>
    </row>
    <row r="2" spans="1:6" ht="15.75" x14ac:dyDescent="0.25">
      <c r="A2" s="1" t="s">
        <v>2</v>
      </c>
      <c r="B2" s="1"/>
      <c r="C2" s="1"/>
      <c r="D2" s="1"/>
      <c r="E2" s="2"/>
      <c r="F2" s="2"/>
    </row>
    <row r="3" spans="1:6" ht="15.75" x14ac:dyDescent="0.25">
      <c r="A3" s="1" t="s">
        <v>17</v>
      </c>
      <c r="B3" s="1"/>
      <c r="C3" s="1"/>
      <c r="D3" s="1"/>
      <c r="E3" s="2"/>
      <c r="F3" s="2"/>
    </row>
    <row r="4" spans="1:6" ht="15.75" x14ac:dyDescent="0.25">
      <c r="A4" s="3" t="s">
        <v>3</v>
      </c>
      <c r="B4" s="3" t="s">
        <v>8</v>
      </c>
      <c r="C4" s="4" t="s">
        <v>7</v>
      </c>
      <c r="D4" s="5" t="s">
        <v>1</v>
      </c>
      <c r="E4" s="6" t="s">
        <v>4</v>
      </c>
      <c r="F4" s="4" t="s">
        <v>0</v>
      </c>
    </row>
    <row r="5" spans="1:6" ht="15" customHeight="1" x14ac:dyDescent="0.25">
      <c r="A5" s="129">
        <v>1</v>
      </c>
      <c r="B5" s="95" t="s">
        <v>115</v>
      </c>
      <c r="C5" s="93" t="s">
        <v>16</v>
      </c>
      <c r="D5" s="117" t="s">
        <v>22</v>
      </c>
      <c r="E5" s="11" t="s">
        <v>5</v>
      </c>
      <c r="F5" s="44">
        <v>10812280</v>
      </c>
    </row>
    <row r="6" spans="1:6" x14ac:dyDescent="0.25">
      <c r="A6" s="130"/>
      <c r="B6" s="42"/>
      <c r="C6" s="94"/>
      <c r="D6" s="118"/>
      <c r="E6" s="11" t="s">
        <v>39</v>
      </c>
      <c r="F6" s="44">
        <v>432491</v>
      </c>
    </row>
    <row r="7" spans="1:6" ht="30" x14ac:dyDescent="0.25">
      <c r="A7" s="55">
        <v>2</v>
      </c>
      <c r="B7" s="56" t="s">
        <v>116</v>
      </c>
      <c r="C7" s="91" t="s">
        <v>48</v>
      </c>
      <c r="D7" s="92" t="s">
        <v>49</v>
      </c>
      <c r="E7" s="45" t="s">
        <v>50</v>
      </c>
      <c r="F7" s="44">
        <v>351960.62</v>
      </c>
    </row>
    <row r="8" spans="1:6" x14ac:dyDescent="0.25">
      <c r="A8" s="55">
        <f t="shared" ref="A8:A11" si="0">A7+1</f>
        <v>3</v>
      </c>
      <c r="B8" s="56" t="s">
        <v>116</v>
      </c>
      <c r="C8" s="54" t="s">
        <v>6</v>
      </c>
      <c r="D8" s="20" t="s">
        <v>21</v>
      </c>
      <c r="E8" s="22" t="s">
        <v>123</v>
      </c>
      <c r="F8" s="44">
        <v>231740.98</v>
      </c>
    </row>
    <row r="9" spans="1:6" ht="39" x14ac:dyDescent="0.25">
      <c r="A9" s="55">
        <f t="shared" si="0"/>
        <v>4</v>
      </c>
      <c r="B9" s="56" t="s">
        <v>117</v>
      </c>
      <c r="C9" s="54" t="s">
        <v>23</v>
      </c>
      <c r="D9" s="20" t="s">
        <v>18</v>
      </c>
      <c r="E9" s="22" t="s">
        <v>124</v>
      </c>
      <c r="F9" s="44">
        <v>25920.799999999999</v>
      </c>
    </row>
    <row r="10" spans="1:6" ht="26.25" x14ac:dyDescent="0.25">
      <c r="A10" s="55">
        <f t="shared" si="0"/>
        <v>5</v>
      </c>
      <c r="B10" s="59" t="s">
        <v>118</v>
      </c>
      <c r="C10" s="19" t="s">
        <v>25</v>
      </c>
      <c r="D10" s="21" t="s">
        <v>24</v>
      </c>
      <c r="E10" s="41" t="s">
        <v>119</v>
      </c>
      <c r="F10" s="44">
        <v>956378.94</v>
      </c>
    </row>
    <row r="11" spans="1:6" x14ac:dyDescent="0.25">
      <c r="A11" s="55">
        <f t="shared" si="0"/>
        <v>6</v>
      </c>
      <c r="B11" s="59" t="s">
        <v>120</v>
      </c>
      <c r="C11" s="26" t="s">
        <v>6</v>
      </c>
      <c r="D11" s="23" t="s">
        <v>21</v>
      </c>
      <c r="E11" s="41" t="s">
        <v>121</v>
      </c>
      <c r="F11" s="44">
        <v>260181.42</v>
      </c>
    </row>
    <row r="12" spans="1:6" ht="26.25" x14ac:dyDescent="0.25">
      <c r="A12" s="51"/>
      <c r="B12" s="59" t="s">
        <v>122</v>
      </c>
      <c r="C12" s="27" t="s">
        <v>27</v>
      </c>
      <c r="D12" s="17" t="s">
        <v>20</v>
      </c>
      <c r="E12" s="41" t="s">
        <v>125</v>
      </c>
      <c r="F12" s="44">
        <v>274133</v>
      </c>
    </row>
    <row r="13" spans="1:6" ht="15" customHeight="1" x14ac:dyDescent="0.25">
      <c r="A13" s="51"/>
      <c r="B13" s="59" t="s">
        <v>126</v>
      </c>
      <c r="C13" s="81" t="s">
        <v>84</v>
      </c>
      <c r="D13" s="137" t="s">
        <v>22</v>
      </c>
      <c r="E13" s="50" t="s">
        <v>85</v>
      </c>
      <c r="F13" s="44">
        <v>10108269</v>
      </c>
    </row>
    <row r="14" spans="1:6" ht="15" customHeight="1" x14ac:dyDescent="0.25">
      <c r="A14" s="51"/>
      <c r="B14" s="59"/>
      <c r="C14" s="104"/>
      <c r="D14" s="138"/>
      <c r="E14" s="50"/>
      <c r="F14" s="44"/>
    </row>
    <row r="15" spans="1:6" x14ac:dyDescent="0.25">
      <c r="A15" s="51"/>
      <c r="B15" s="59" t="s">
        <v>129</v>
      </c>
      <c r="C15" s="93" t="s">
        <v>16</v>
      </c>
      <c r="D15" s="117" t="s">
        <v>22</v>
      </c>
      <c r="E15" s="11" t="s">
        <v>5</v>
      </c>
      <c r="F15" s="44">
        <v>15644178</v>
      </c>
    </row>
    <row r="16" spans="1:6" x14ac:dyDescent="0.25">
      <c r="A16" s="51"/>
      <c r="B16" s="59"/>
      <c r="C16" s="94"/>
      <c r="D16" s="118"/>
      <c r="E16" s="11" t="s">
        <v>39</v>
      </c>
      <c r="F16" s="44">
        <v>625767</v>
      </c>
    </row>
    <row r="17" spans="1:6" ht="39" x14ac:dyDescent="0.25">
      <c r="A17" s="51"/>
      <c r="B17" s="59" t="s">
        <v>130</v>
      </c>
      <c r="C17" s="36" t="s">
        <v>131</v>
      </c>
      <c r="D17" s="20" t="s">
        <v>132</v>
      </c>
      <c r="E17" s="97" t="s">
        <v>133</v>
      </c>
      <c r="F17" s="44">
        <v>45456.800000000003</v>
      </c>
    </row>
    <row r="18" spans="1:6" x14ac:dyDescent="0.25">
      <c r="A18" s="51"/>
      <c r="B18" s="59" t="s">
        <v>134</v>
      </c>
      <c r="C18" s="19" t="s">
        <v>15</v>
      </c>
      <c r="D18" s="17" t="s">
        <v>19</v>
      </c>
      <c r="E18" s="22" t="s">
        <v>135</v>
      </c>
      <c r="F18" s="44">
        <v>249869.6</v>
      </c>
    </row>
    <row r="19" spans="1:6" ht="26.25" x14ac:dyDescent="0.25">
      <c r="A19" s="51"/>
      <c r="B19" s="59" t="s">
        <v>138</v>
      </c>
      <c r="C19" s="19" t="s">
        <v>25</v>
      </c>
      <c r="D19" s="21" t="s">
        <v>24</v>
      </c>
      <c r="E19" s="22" t="s">
        <v>136</v>
      </c>
      <c r="F19" s="44">
        <v>1172303.18</v>
      </c>
    </row>
    <row r="20" spans="1:6" ht="23.25" customHeight="1" x14ac:dyDescent="0.25">
      <c r="A20" s="51"/>
      <c r="B20" s="59" t="s">
        <v>139</v>
      </c>
      <c r="C20" s="19" t="s">
        <v>42</v>
      </c>
      <c r="D20" s="135" t="s">
        <v>31</v>
      </c>
      <c r="E20" s="22" t="s">
        <v>30</v>
      </c>
      <c r="F20" s="44">
        <v>244041</v>
      </c>
    </row>
    <row r="21" spans="1:6" ht="23.25" customHeight="1" x14ac:dyDescent="0.25">
      <c r="A21" s="51"/>
      <c r="B21" s="59"/>
      <c r="C21" s="61"/>
      <c r="D21" s="136"/>
      <c r="E21" s="22" t="s">
        <v>137</v>
      </c>
      <c r="F21" s="44">
        <v>415549</v>
      </c>
    </row>
    <row r="22" spans="1:6" ht="26.25" customHeight="1" x14ac:dyDescent="0.25">
      <c r="A22" s="51"/>
      <c r="B22" s="59" t="s">
        <v>139</v>
      </c>
      <c r="C22" s="20" t="s">
        <v>140</v>
      </c>
      <c r="D22" s="20" t="s">
        <v>141</v>
      </c>
      <c r="E22" s="22" t="s">
        <v>44</v>
      </c>
      <c r="F22" s="44">
        <v>1341732.77</v>
      </c>
    </row>
    <row r="23" spans="1:6" x14ac:dyDescent="0.25">
      <c r="A23" s="10"/>
      <c r="B23" s="10"/>
      <c r="C23" s="10"/>
      <c r="D23" s="10"/>
      <c r="E23" s="24" t="s">
        <v>26</v>
      </c>
      <c r="F23" s="14">
        <f>SUM(F5:F22)</f>
        <v>43192253.109999999</v>
      </c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33"/>
    </row>
    <row r="26" spans="1:6" ht="38.25" x14ac:dyDescent="0.25">
      <c r="A26" s="16"/>
      <c r="B26" s="16" t="s">
        <v>128</v>
      </c>
      <c r="C26" s="16" t="s">
        <v>127</v>
      </c>
      <c r="D26" s="62" t="s">
        <v>46</v>
      </c>
      <c r="E26" s="22" t="s">
        <v>32</v>
      </c>
      <c r="F26" s="96">
        <v>1000</v>
      </c>
    </row>
    <row r="27" spans="1:6" x14ac:dyDescent="0.25">
      <c r="A27" s="16"/>
      <c r="B27" s="16"/>
      <c r="C27" s="16"/>
      <c r="D27" s="16"/>
      <c r="E27" s="16"/>
      <c r="F27" s="16"/>
    </row>
    <row r="28" spans="1:6" x14ac:dyDescent="0.25">
      <c r="A28" s="16"/>
      <c r="B28" s="16"/>
      <c r="C28" s="16"/>
      <c r="D28" s="16"/>
      <c r="E28" s="16"/>
      <c r="F28" s="16"/>
    </row>
    <row r="29" spans="1:6" x14ac:dyDescent="0.25">
      <c r="F29" t="s">
        <v>29</v>
      </c>
    </row>
  </sheetData>
  <mergeCells count="6">
    <mergeCell ref="D20:D21"/>
    <mergeCell ref="A1:F1"/>
    <mergeCell ref="D5:D6"/>
    <mergeCell ref="A5:A6"/>
    <mergeCell ref="D13:D14"/>
    <mergeCell ref="D15:D16"/>
  </mergeCells>
  <pageMargins left="0" right="0" top="0" bottom="0" header="0" footer="0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9" workbookViewId="0">
      <selection activeCell="H31" sqref="H31"/>
    </sheetView>
  </sheetViews>
  <sheetFormatPr defaultRowHeight="15" x14ac:dyDescent="0.25"/>
  <cols>
    <col min="1" max="1" width="5" customWidth="1"/>
    <col min="2" max="2" width="14" customWidth="1"/>
    <col min="3" max="3" width="26.140625" customWidth="1"/>
    <col min="4" max="4" width="29.28515625" customWidth="1"/>
    <col min="5" max="5" width="45.28515625" customWidth="1"/>
    <col min="6" max="6" width="15.28515625" customWidth="1"/>
    <col min="7" max="7" width="10.5703125" bestFit="1" customWidth="1"/>
    <col min="9" max="9" width="11.5703125" bestFit="1" customWidth="1"/>
  </cols>
  <sheetData>
    <row r="1" spans="1:9" ht="15.75" x14ac:dyDescent="0.25">
      <c r="A1" s="110" t="s">
        <v>142</v>
      </c>
      <c r="B1" s="110"/>
      <c r="C1" s="110"/>
      <c r="D1" s="110"/>
      <c r="E1" s="110"/>
      <c r="F1" s="110"/>
    </row>
    <row r="2" spans="1:9" ht="15.75" x14ac:dyDescent="0.25">
      <c r="A2" s="1" t="s">
        <v>2</v>
      </c>
      <c r="B2" s="1"/>
      <c r="C2" s="1"/>
      <c r="D2" s="1"/>
      <c r="E2" s="2"/>
      <c r="F2" s="2"/>
    </row>
    <row r="3" spans="1:9" ht="15.75" x14ac:dyDescent="0.25">
      <c r="A3" s="1" t="s">
        <v>17</v>
      </c>
      <c r="B3" s="1"/>
      <c r="C3" s="1"/>
      <c r="D3" s="1"/>
      <c r="E3" s="2"/>
      <c r="F3" s="2"/>
    </row>
    <row r="4" spans="1:9" ht="15.75" x14ac:dyDescent="0.25">
      <c r="A4" s="28" t="s">
        <v>3</v>
      </c>
      <c r="B4" s="28" t="s">
        <v>8</v>
      </c>
      <c r="C4" s="4" t="s">
        <v>7</v>
      </c>
      <c r="D4" s="5" t="s">
        <v>1</v>
      </c>
      <c r="E4" s="31" t="s">
        <v>4</v>
      </c>
      <c r="F4" s="29" t="s">
        <v>0</v>
      </c>
    </row>
    <row r="5" spans="1:9" ht="27.75" customHeight="1" x14ac:dyDescent="0.25">
      <c r="A5" s="51">
        <v>1</v>
      </c>
      <c r="B5" s="99" t="s">
        <v>143</v>
      </c>
      <c r="C5" s="101" t="s">
        <v>40</v>
      </c>
      <c r="D5" s="105" t="s">
        <v>41</v>
      </c>
      <c r="E5" s="54" t="s">
        <v>161</v>
      </c>
      <c r="F5" s="60">
        <v>183274.73</v>
      </c>
    </row>
    <row r="6" spans="1:9" ht="15.75" customHeight="1" x14ac:dyDescent="0.25">
      <c r="A6" s="129">
        <v>2</v>
      </c>
      <c r="B6" s="131" t="s">
        <v>143</v>
      </c>
      <c r="C6" s="139" t="s">
        <v>25</v>
      </c>
      <c r="D6" s="143" t="s">
        <v>24</v>
      </c>
      <c r="E6" s="22" t="s">
        <v>144</v>
      </c>
      <c r="F6" s="25">
        <v>396315</v>
      </c>
      <c r="G6" s="33"/>
      <c r="H6" s="34"/>
      <c r="I6" s="33"/>
    </row>
    <row r="7" spans="1:9" x14ac:dyDescent="0.25">
      <c r="A7" s="146"/>
      <c r="B7" s="145"/>
      <c r="C7" s="140"/>
      <c r="D7" s="143"/>
      <c r="E7" s="22" t="s">
        <v>145</v>
      </c>
      <c r="F7" s="25">
        <v>79263</v>
      </c>
      <c r="G7" s="33"/>
      <c r="H7" s="34"/>
      <c r="I7" s="33"/>
    </row>
    <row r="8" spans="1:9" x14ac:dyDescent="0.25">
      <c r="A8" s="130"/>
      <c r="B8" s="132"/>
      <c r="C8" s="141"/>
      <c r="D8" s="144"/>
      <c r="E8" s="22" t="s">
        <v>146</v>
      </c>
      <c r="F8" s="25">
        <v>220191.85</v>
      </c>
      <c r="G8" s="33"/>
      <c r="H8" s="34"/>
      <c r="I8" s="33"/>
    </row>
    <row r="9" spans="1:9" x14ac:dyDescent="0.25">
      <c r="A9" s="32">
        <v>3</v>
      </c>
      <c r="B9" s="58" t="s">
        <v>147</v>
      </c>
      <c r="C9" s="58" t="s">
        <v>6</v>
      </c>
      <c r="D9" s="39" t="s">
        <v>21</v>
      </c>
      <c r="E9" s="22" t="s">
        <v>30</v>
      </c>
      <c r="F9" s="25">
        <v>368820.33</v>
      </c>
      <c r="G9" s="33"/>
      <c r="H9" s="34"/>
      <c r="I9" s="33"/>
    </row>
    <row r="10" spans="1:9" ht="15" customHeight="1" x14ac:dyDescent="0.25">
      <c r="A10" s="129">
        <v>4</v>
      </c>
      <c r="B10" s="131" t="s">
        <v>148</v>
      </c>
      <c r="C10" s="139" t="s">
        <v>25</v>
      </c>
      <c r="D10" s="142" t="s">
        <v>24</v>
      </c>
      <c r="E10" s="22" t="s">
        <v>152</v>
      </c>
      <c r="F10" s="25">
        <v>235000</v>
      </c>
      <c r="G10" s="33"/>
      <c r="H10" s="34"/>
      <c r="I10" s="33"/>
    </row>
    <row r="11" spans="1:9" x14ac:dyDescent="0.25">
      <c r="A11" s="146"/>
      <c r="B11" s="145"/>
      <c r="C11" s="140"/>
      <c r="D11" s="143"/>
      <c r="E11" s="22" t="s">
        <v>149</v>
      </c>
      <c r="F11" s="25">
        <v>25000</v>
      </c>
      <c r="G11" s="33"/>
      <c r="H11" s="34"/>
      <c r="I11" s="33"/>
    </row>
    <row r="12" spans="1:9" x14ac:dyDescent="0.25">
      <c r="A12" s="146"/>
      <c r="B12" s="145"/>
      <c r="C12" s="140"/>
      <c r="D12" s="143"/>
      <c r="E12" s="22" t="s">
        <v>150</v>
      </c>
      <c r="F12" s="25">
        <v>42000</v>
      </c>
      <c r="G12" s="33"/>
      <c r="H12" s="34"/>
      <c r="I12" s="33"/>
    </row>
    <row r="13" spans="1:9" x14ac:dyDescent="0.25">
      <c r="A13" s="146"/>
      <c r="B13" s="145"/>
      <c r="C13" s="140"/>
      <c r="D13" s="143"/>
      <c r="E13" s="22" t="s">
        <v>151</v>
      </c>
      <c r="F13" s="25">
        <v>25960</v>
      </c>
      <c r="G13" s="33"/>
      <c r="H13" s="34"/>
      <c r="I13" s="33"/>
    </row>
    <row r="14" spans="1:9" x14ac:dyDescent="0.25">
      <c r="A14" s="146"/>
      <c r="B14" s="145"/>
      <c r="C14" s="140"/>
      <c r="D14" s="143"/>
      <c r="E14" s="22" t="s">
        <v>153</v>
      </c>
      <c r="F14" s="25">
        <v>10000</v>
      </c>
      <c r="G14" s="33"/>
      <c r="H14" s="34"/>
      <c r="I14" s="33"/>
    </row>
    <row r="15" spans="1:9" x14ac:dyDescent="0.25">
      <c r="A15" s="146"/>
      <c r="B15" s="145"/>
      <c r="C15" s="140"/>
      <c r="D15" s="143"/>
      <c r="E15" s="22" t="s">
        <v>154</v>
      </c>
      <c r="F15" s="25">
        <v>50000</v>
      </c>
      <c r="G15" s="33"/>
      <c r="H15" s="34"/>
      <c r="I15" s="33"/>
    </row>
    <row r="16" spans="1:9" x14ac:dyDescent="0.25">
      <c r="A16" s="146"/>
      <c r="B16" s="145"/>
      <c r="C16" s="140"/>
      <c r="D16" s="143"/>
      <c r="E16" s="22" t="s">
        <v>155</v>
      </c>
      <c r="F16" s="25">
        <v>79200</v>
      </c>
      <c r="G16" s="33"/>
      <c r="H16" s="34"/>
      <c r="I16" s="33"/>
    </row>
    <row r="17" spans="1:9" x14ac:dyDescent="0.25">
      <c r="A17" s="130"/>
      <c r="B17" s="103"/>
      <c r="C17" s="141"/>
      <c r="D17" s="144"/>
      <c r="E17" s="22" t="s">
        <v>156</v>
      </c>
      <c r="F17" s="25">
        <v>23778.35</v>
      </c>
      <c r="G17" s="33"/>
      <c r="H17" s="34"/>
      <c r="I17" s="33"/>
    </row>
    <row r="18" spans="1:9" ht="26.25" x14ac:dyDescent="0.25">
      <c r="A18" s="32">
        <v>5</v>
      </c>
      <c r="B18" s="58" t="s">
        <v>157</v>
      </c>
      <c r="C18" s="27" t="s">
        <v>27</v>
      </c>
      <c r="D18" s="17" t="s">
        <v>45</v>
      </c>
      <c r="E18" s="22" t="s">
        <v>158</v>
      </c>
      <c r="F18" s="25">
        <v>633570.91</v>
      </c>
      <c r="G18" s="33"/>
      <c r="H18" s="34"/>
      <c r="I18" s="33"/>
    </row>
    <row r="19" spans="1:9" ht="15" customHeight="1" x14ac:dyDescent="0.25">
      <c r="A19" s="129">
        <v>6</v>
      </c>
      <c r="B19" s="131" t="s">
        <v>159</v>
      </c>
      <c r="C19" s="152" t="s">
        <v>84</v>
      </c>
      <c r="D19" s="147" t="s">
        <v>22</v>
      </c>
      <c r="E19" s="50" t="s">
        <v>85</v>
      </c>
      <c r="F19" s="25">
        <f>19478188-F20</f>
        <v>18842398</v>
      </c>
      <c r="G19" s="33"/>
      <c r="H19" s="34"/>
      <c r="I19" s="33"/>
    </row>
    <row r="20" spans="1:9" ht="22.5" customHeight="1" x14ac:dyDescent="0.25">
      <c r="A20" s="130"/>
      <c r="B20" s="132"/>
      <c r="C20" s="154"/>
      <c r="D20" s="148"/>
      <c r="E20" s="106" t="s">
        <v>39</v>
      </c>
      <c r="F20" s="25">
        <v>635790</v>
      </c>
      <c r="G20" s="33"/>
      <c r="H20" s="34"/>
      <c r="I20" s="33"/>
    </row>
    <row r="21" spans="1:9" ht="27" customHeight="1" x14ac:dyDescent="0.25">
      <c r="A21" s="32">
        <v>7</v>
      </c>
      <c r="B21" s="101" t="s">
        <v>162</v>
      </c>
      <c r="C21" s="107" t="s">
        <v>35</v>
      </c>
      <c r="D21" s="20" t="s">
        <v>163</v>
      </c>
      <c r="E21" s="106" t="s">
        <v>164</v>
      </c>
      <c r="F21" s="25">
        <v>49317</v>
      </c>
      <c r="G21" s="33"/>
      <c r="H21" s="34"/>
      <c r="I21" s="33"/>
    </row>
    <row r="22" spans="1:9" ht="39" customHeight="1" x14ac:dyDescent="0.25">
      <c r="A22" s="32">
        <v>8</v>
      </c>
      <c r="B22" s="101" t="s">
        <v>160</v>
      </c>
      <c r="C22" s="102" t="s">
        <v>23</v>
      </c>
      <c r="D22" s="17" t="s">
        <v>18</v>
      </c>
      <c r="E22" s="106" t="s">
        <v>165</v>
      </c>
      <c r="F22" s="25">
        <v>45242.89</v>
      </c>
      <c r="G22" s="33"/>
      <c r="H22" s="34"/>
      <c r="I22" s="33"/>
    </row>
    <row r="23" spans="1:9" ht="39.75" customHeight="1" x14ac:dyDescent="0.25">
      <c r="A23" s="32">
        <v>9</v>
      </c>
      <c r="B23" s="101" t="s">
        <v>166</v>
      </c>
      <c r="C23" s="102" t="s">
        <v>23</v>
      </c>
      <c r="D23" s="17" t="s">
        <v>18</v>
      </c>
      <c r="E23" s="106" t="s">
        <v>165</v>
      </c>
      <c r="F23" s="25">
        <v>16064.69</v>
      </c>
      <c r="G23" s="33"/>
      <c r="H23" s="34"/>
      <c r="I23" s="33"/>
    </row>
    <row r="24" spans="1:9" ht="30.75" customHeight="1" x14ac:dyDescent="0.25">
      <c r="A24" s="100">
        <v>10</v>
      </c>
      <c r="B24" s="101" t="s">
        <v>167</v>
      </c>
      <c r="C24" s="102" t="s">
        <v>168</v>
      </c>
      <c r="D24" s="17" t="s">
        <v>176</v>
      </c>
      <c r="E24" s="106" t="s">
        <v>30</v>
      </c>
      <c r="F24" s="25">
        <v>266865.31</v>
      </c>
      <c r="G24" s="33"/>
      <c r="H24" s="34"/>
      <c r="I24" s="33"/>
    </row>
    <row r="25" spans="1:9" ht="18" customHeight="1" x14ac:dyDescent="0.25">
      <c r="A25" s="149">
        <v>11</v>
      </c>
      <c r="B25" s="147" t="s">
        <v>169</v>
      </c>
      <c r="C25" s="152" t="s">
        <v>25</v>
      </c>
      <c r="D25" s="142" t="s">
        <v>24</v>
      </c>
      <c r="E25" s="41" t="s">
        <v>170</v>
      </c>
      <c r="F25" s="25">
        <v>83803</v>
      </c>
      <c r="G25" s="33"/>
      <c r="H25" s="34"/>
      <c r="I25" s="33"/>
    </row>
    <row r="26" spans="1:9" ht="15.75" customHeight="1" x14ac:dyDescent="0.25">
      <c r="A26" s="150"/>
      <c r="B26" s="155"/>
      <c r="C26" s="153"/>
      <c r="D26" s="143"/>
      <c r="E26" s="41" t="s">
        <v>171</v>
      </c>
      <c r="F26" s="25">
        <v>69000</v>
      </c>
      <c r="G26" s="33"/>
      <c r="H26" s="34"/>
      <c r="I26" s="33"/>
    </row>
    <row r="27" spans="1:9" ht="15.75" customHeight="1" x14ac:dyDescent="0.25">
      <c r="A27" s="150"/>
      <c r="B27" s="155"/>
      <c r="C27" s="153"/>
      <c r="D27" s="143"/>
      <c r="E27" s="41" t="s">
        <v>172</v>
      </c>
      <c r="F27" s="25">
        <v>17066.490000000002</v>
      </c>
      <c r="G27" s="33"/>
      <c r="H27" s="34"/>
      <c r="I27" s="33"/>
    </row>
    <row r="28" spans="1:9" ht="18.75" customHeight="1" x14ac:dyDescent="0.25">
      <c r="A28" s="151"/>
      <c r="B28" s="148"/>
      <c r="C28" s="154"/>
      <c r="D28" s="144"/>
      <c r="E28" s="106" t="s">
        <v>39</v>
      </c>
      <c r="F28" s="109">
        <v>7078</v>
      </c>
      <c r="G28" s="33"/>
      <c r="H28" s="34"/>
      <c r="I28" s="33"/>
    </row>
    <row r="29" spans="1:9" ht="26.25" x14ac:dyDescent="0.25">
      <c r="A29" s="100">
        <v>12</v>
      </c>
      <c r="B29" s="58" t="s">
        <v>174</v>
      </c>
      <c r="C29" s="27" t="s">
        <v>27</v>
      </c>
      <c r="D29" s="17" t="s">
        <v>45</v>
      </c>
      <c r="E29" s="22" t="s">
        <v>173</v>
      </c>
      <c r="F29" s="25">
        <v>342774.9</v>
      </c>
      <c r="G29" s="33"/>
      <c r="H29" s="34"/>
      <c r="I29" s="33"/>
    </row>
    <row r="30" spans="1:9" ht="31.5" customHeight="1" x14ac:dyDescent="0.25">
      <c r="A30" s="32">
        <v>13</v>
      </c>
      <c r="B30" s="58" t="s">
        <v>177</v>
      </c>
      <c r="C30" s="19" t="s">
        <v>25</v>
      </c>
      <c r="D30" s="21" t="s">
        <v>24</v>
      </c>
      <c r="E30" s="35" t="s">
        <v>175</v>
      </c>
      <c r="F30" s="25">
        <v>149605.15</v>
      </c>
      <c r="G30" s="33"/>
      <c r="H30" s="34"/>
      <c r="I30" s="33"/>
    </row>
    <row r="31" spans="1:9" x14ac:dyDescent="0.25">
      <c r="A31" s="108"/>
      <c r="B31" s="108"/>
      <c r="C31" s="108"/>
      <c r="D31" s="108"/>
      <c r="E31" s="24" t="s">
        <v>26</v>
      </c>
      <c r="F31" s="37">
        <f>SUM(F5:F30)</f>
        <v>22897379.599999998</v>
      </c>
    </row>
    <row r="32" spans="1:9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F35" t="s">
        <v>29</v>
      </c>
    </row>
  </sheetData>
  <mergeCells count="17">
    <mergeCell ref="A25:A28"/>
    <mergeCell ref="C25:C28"/>
    <mergeCell ref="D25:D28"/>
    <mergeCell ref="C19:C20"/>
    <mergeCell ref="B19:B20"/>
    <mergeCell ref="B25:B28"/>
    <mergeCell ref="A1:F1"/>
    <mergeCell ref="B6:B8"/>
    <mergeCell ref="C6:C8"/>
    <mergeCell ref="D6:D8"/>
    <mergeCell ref="A6:A8"/>
    <mergeCell ref="C10:C17"/>
    <mergeCell ref="D10:D17"/>
    <mergeCell ref="B10:B16"/>
    <mergeCell ref="A10:A17"/>
    <mergeCell ref="D19:D20"/>
    <mergeCell ref="A19:A20"/>
  </mergeCells>
  <pageMargins left="0" right="0" top="0" bottom="0" header="0" footer="0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April-June 19</vt:lpstr>
      <vt:lpstr>July-Sep.19</vt:lpstr>
      <vt:lpstr>Oct-Dec.19</vt:lpstr>
      <vt:lpstr>Jan-March 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 Health</dc:creator>
  <cp:lastModifiedBy>user</cp:lastModifiedBy>
  <cp:lastPrinted>2016-12-30T06:34:13Z</cp:lastPrinted>
  <dcterms:created xsi:type="dcterms:W3CDTF">2012-11-08T05:06:07Z</dcterms:created>
  <dcterms:modified xsi:type="dcterms:W3CDTF">2020-04-01T03:20:25Z</dcterms:modified>
</cp:coreProperties>
</file>