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test Backup\Desktop\FCRA Report\"/>
    </mc:Choice>
  </mc:AlternateContent>
  <bookViews>
    <workbookView xWindow="90" yWindow="60" windowWidth="19095" windowHeight="7365" activeTab="3"/>
  </bookViews>
  <sheets>
    <sheet name="April-June 18" sheetId="14" r:id="rId1"/>
    <sheet name="July-Sep 18" sheetId="15" r:id="rId2"/>
    <sheet name="Oct-Dec.18" sheetId="16" r:id="rId3"/>
    <sheet name="Jan-March 19" sheetId="18" r:id="rId4"/>
    <sheet name="Sheet1" sheetId="17" r:id="rId5"/>
  </sheets>
  <calcPr calcId="152511"/>
</workbook>
</file>

<file path=xl/calcChain.xml><?xml version="1.0" encoding="utf-8"?>
<calcChain xmlns="http://schemas.openxmlformats.org/spreadsheetml/2006/main">
  <c r="A15" i="18" l="1"/>
  <c r="A9" i="18"/>
  <c r="A10" i="18" s="1"/>
  <c r="A11" i="18" s="1"/>
  <c r="A12" i="18" s="1"/>
  <c r="A13" i="18" s="1"/>
  <c r="A14" i="18" s="1"/>
  <c r="A7" i="18"/>
  <c r="A8" i="18" s="1"/>
  <c r="A6" i="18"/>
  <c r="F20" i="18" l="1"/>
  <c r="E40" i="16" l="1"/>
  <c r="A29" i="16" l="1"/>
  <c r="A30" i="16"/>
  <c r="A31" i="16"/>
  <c r="A32" i="16" s="1"/>
  <c r="A33" i="16" s="1"/>
  <c r="A34" i="16" s="1"/>
  <c r="A35" i="16" s="1"/>
  <c r="A36" i="16" s="1"/>
  <c r="A28" i="16"/>
  <c r="A16" i="16"/>
  <c r="A17" i="16" s="1"/>
  <c r="F37" i="16" l="1"/>
  <c r="A14" i="16" l="1"/>
  <c r="A15" i="16" s="1"/>
  <c r="A6" i="16"/>
  <c r="A7" i="16" s="1"/>
  <c r="A8" i="16" s="1"/>
  <c r="A9" i="16" s="1"/>
  <c r="F19" i="15" l="1"/>
  <c r="F10" i="15" l="1"/>
  <c r="A6" i="15" l="1"/>
  <c r="A7" i="15" s="1"/>
  <c r="A8" i="15" s="1"/>
  <c r="A9" i="15" s="1"/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8" i="14" s="1"/>
  <c r="A19" i="14" s="1"/>
  <c r="A20" i="14" s="1"/>
  <c r="F28" i="14" l="1"/>
  <c r="A12" i="16" l="1"/>
</calcChain>
</file>

<file path=xl/sharedStrings.xml><?xml version="1.0" encoding="utf-8"?>
<sst xmlns="http://schemas.openxmlformats.org/spreadsheetml/2006/main" count="329" uniqueCount="178">
  <si>
    <t>Amount</t>
  </si>
  <si>
    <t>Country</t>
  </si>
  <si>
    <t>TVHA ( Department of Health) expresses our deep appreciation and thanks to all the Donors and Volunteers.</t>
  </si>
  <si>
    <t>S.No</t>
  </si>
  <si>
    <t>Purpose of Donation</t>
  </si>
  <si>
    <t>Basic Health Care</t>
  </si>
  <si>
    <t>The Tibet Fund</t>
  </si>
  <si>
    <t xml:space="preserve">Donor's name </t>
  </si>
  <si>
    <t>Received On</t>
  </si>
  <si>
    <t>TOTAL</t>
  </si>
  <si>
    <t>With regard</t>
  </si>
  <si>
    <t>Accountant</t>
  </si>
  <si>
    <t>Tibetan Voluntary Health Association</t>
  </si>
  <si>
    <t>CTA, Dharamsala</t>
  </si>
  <si>
    <t>Phuntsok Dolma</t>
  </si>
  <si>
    <t>German Aid to Tibetans</t>
  </si>
  <si>
    <t>PRM Via SARD,CTA</t>
  </si>
  <si>
    <t>We would like to request your continued support to achieve our goals.</t>
  </si>
  <si>
    <t>Appello Peil Tibet,ONLUS Via Poggiberna 9, 56040 Pomania di Santa Luce,Italy</t>
  </si>
  <si>
    <t>Tegetthoffstr.10, D-20259 Hamburg</t>
  </si>
  <si>
    <t>2 Culworth Street,London NW8 7AF U.K.</t>
  </si>
  <si>
    <t xml:space="preserve"> 241 East 32nd St., New York,10016</t>
  </si>
  <si>
    <t>SARD C/O Deptt.of Finance,CTA,Gangchen Kyishong,Dharamsala-176215</t>
  </si>
  <si>
    <t>PRM via SARD ,CTA</t>
  </si>
  <si>
    <t>Ngoenga Special Needs Sponsorship</t>
  </si>
  <si>
    <t>Yeshe Norbu</t>
  </si>
  <si>
    <t>C/o Mimmi Guglielmone, Via alla Piana 9, 6933 Muzzano,Switzerland</t>
  </si>
  <si>
    <t>Associazone Vimala</t>
  </si>
  <si>
    <t>Total</t>
  </si>
  <si>
    <t xml:space="preserve">Tibet House Trust </t>
  </si>
  <si>
    <t>Tibetan Health System Capacity Strengthening Project</t>
  </si>
  <si>
    <t>The Tibet Fund Local adm.exp.</t>
  </si>
  <si>
    <t>Dispensary Recurring Expenses</t>
  </si>
  <si>
    <t>Handicapped &amp; Disabled</t>
  </si>
  <si>
    <t>Substance Abuse</t>
  </si>
  <si>
    <t>PRM via SARD</t>
  </si>
  <si>
    <t xml:space="preserve">                              </t>
  </si>
  <si>
    <t>Torture Survival Programme</t>
  </si>
  <si>
    <t>Ngoenga Special Needs Sponsorship money</t>
  </si>
  <si>
    <t>Via Printuricchio 25, Miland, Italy</t>
  </si>
  <si>
    <t>CTRC C/O Deptt.of Home,CTA,Gangchen Kyishong,Dharamsala-176215</t>
  </si>
  <si>
    <t>Administration Charges</t>
  </si>
  <si>
    <t>Sponsorship money of Ngoenga Special Needs</t>
  </si>
  <si>
    <t>4% Adm.Charges</t>
  </si>
  <si>
    <t>Donation for Ngoenga School</t>
  </si>
  <si>
    <t>Reva Association</t>
  </si>
  <si>
    <t>673 route de Collonges, ALBENS 73410 ENTRE LACS,FRANCE</t>
  </si>
  <si>
    <t xml:space="preserve">Salary </t>
  </si>
  <si>
    <t>American Himalayan Foundation</t>
  </si>
  <si>
    <t>Canada</t>
  </si>
  <si>
    <t>Tibetan Children's Project</t>
  </si>
  <si>
    <t>Health Education</t>
  </si>
  <si>
    <t>The Torture Victims Projects</t>
  </si>
  <si>
    <t>Tibet Releif Fund</t>
  </si>
  <si>
    <t>2 Baltic Place, 287 Kingsland Road, London NI 5AQ</t>
  </si>
  <si>
    <t xml:space="preserve">Ngoenga Special Needs Sponsorship </t>
  </si>
  <si>
    <t>List of Donor for the Month of 1st April 2018 to  30th June 2018</t>
  </si>
  <si>
    <t>Mrs Mimi Lipton &amp; Mr Hansjorg Mayer via Tibet Charitable Trust</t>
  </si>
  <si>
    <t>129 Hamilton Terrace,Lodon NW8 9QR</t>
  </si>
  <si>
    <t>Recurring expenses for the Health Clinics in North East India</t>
  </si>
  <si>
    <t>Tibet House Trust via SARD,CTA</t>
  </si>
  <si>
    <t>17/4/2018</t>
  </si>
  <si>
    <t>Nyamthag Rogpo</t>
  </si>
  <si>
    <t>DVT Kollegal Scooter &amp; washing machine Fund</t>
  </si>
  <si>
    <t>Mrs Tenzin Choeky Terkoe</t>
  </si>
  <si>
    <t>Tibet Restaurent Songtsen Gampo, Wahringer Gurtel 102, Wien 1090, Austria</t>
  </si>
  <si>
    <t>Ngoenga School for Tibetan Children with Special Needs Donation</t>
  </si>
  <si>
    <t>16/4/2018</t>
  </si>
  <si>
    <t>Tenzingang Ambulance fuel &amp; Driver Salary</t>
  </si>
  <si>
    <t>28/5/2018</t>
  </si>
  <si>
    <t>Dekyiling Hospital Renovation</t>
  </si>
  <si>
    <t>Zarmar &amp; Sponsers</t>
  </si>
  <si>
    <t>9710, 62nd DR # 8B                 Rego Park,NY-11374</t>
  </si>
  <si>
    <t>Sponsorship for Ngoenga Children Tenzin Kunchok</t>
  </si>
  <si>
    <t>15/6/18</t>
  </si>
  <si>
    <t>Ngoenga Sponsorship money</t>
  </si>
  <si>
    <t>General Donation</t>
  </si>
  <si>
    <t>19/6/18</t>
  </si>
  <si>
    <t>Yeshe Norbu Appello</t>
  </si>
  <si>
    <t>ETRE,Swiss via CTRC,CTA</t>
  </si>
  <si>
    <t>Purchased of Printer at TPHC,Poanta Sahib</t>
  </si>
  <si>
    <t>20/6/18</t>
  </si>
  <si>
    <t>Free Eye Screening at Bhandara</t>
  </si>
  <si>
    <t>Mr Trinley Tenzin, 1 Rue Colette Besson, 81500 Labastide St. Georges, France</t>
  </si>
  <si>
    <t>4% Administration Charges</t>
  </si>
  <si>
    <t>Donation for the Tuting Clinic</t>
  </si>
  <si>
    <t>List of Donor for the Month of 1st July 2018 to  30th Sep 2018</t>
  </si>
  <si>
    <t>21.07.18</t>
  </si>
  <si>
    <t>Tenzing Therkpa Bhutia</t>
  </si>
  <si>
    <t>Donation to Ngoenga Special Needs Children</t>
  </si>
  <si>
    <t>31.07.18</t>
  </si>
  <si>
    <t>03.08.18</t>
  </si>
  <si>
    <t>Fundacio PR CASA DEL Tibet</t>
  </si>
  <si>
    <t>Rossello 181 ENT 2, 08036 Barcelona</t>
  </si>
  <si>
    <t>09.08.18</t>
  </si>
  <si>
    <t>10.08.18</t>
  </si>
  <si>
    <t>USAID via SARD,CTA</t>
  </si>
  <si>
    <t>ODA Training Project</t>
  </si>
  <si>
    <t>14.08.18</t>
  </si>
  <si>
    <t>Sponsorship money of Ngoenga Special Needs for Jan.2018</t>
  </si>
  <si>
    <t>Ngoenga Special Needs Sponsorship from Aug. to Nov.2018</t>
  </si>
  <si>
    <t>16.08.18</t>
  </si>
  <si>
    <t>Final payment of Dekyiling Hospital Renovation</t>
  </si>
  <si>
    <t>21.08.18</t>
  </si>
  <si>
    <t>04.09.18</t>
  </si>
  <si>
    <t xml:space="preserve">Tibetan Friendship Group, </t>
  </si>
  <si>
    <t>Box 39 PO Gordon,NSW,2072 Australia www.tfg.org.au  onfo@tfg.org.au</t>
  </si>
  <si>
    <t>Tso Jhe Hospital TB Ward Renovation</t>
  </si>
  <si>
    <t>Ngoenga Special Needs Rewiring Project</t>
  </si>
  <si>
    <t>13.09.18</t>
  </si>
  <si>
    <t>Driver &amp; Helper Salary</t>
  </si>
  <si>
    <t>43,Gundri Bazar, Ward No.12 Kurheong, Darjeeling WB-734203</t>
  </si>
  <si>
    <t>List of Donor for the Month of 1st Oct. 2018 to  31st Dec. 2018</t>
  </si>
  <si>
    <t>Tseten Gawa</t>
  </si>
  <si>
    <t>Chnney Export,P.O.Box 7105 Bondha-6 Kathmandu,Nepal</t>
  </si>
  <si>
    <t>Ngoenga Special Needs General Donation</t>
  </si>
  <si>
    <t>5.10.18</t>
  </si>
  <si>
    <t>8.10.18</t>
  </si>
  <si>
    <t>9.10.18</t>
  </si>
  <si>
    <t>10.10.18</t>
  </si>
  <si>
    <t>11.10.18</t>
  </si>
  <si>
    <t>16.10.18</t>
  </si>
  <si>
    <t>Badminton Court grant to Sakya Tibetan Settlement</t>
  </si>
  <si>
    <t>Delar Camp # 3,7,9&amp;16 Drinking Water Project</t>
  </si>
  <si>
    <t>19.10.18</t>
  </si>
  <si>
    <t>AET Via CTRC,CTA</t>
  </si>
  <si>
    <t>Ngoenga Special Needs Grants</t>
  </si>
  <si>
    <t>22.10.18</t>
  </si>
  <si>
    <t>Project of Football Ground Iron Fencing at Paonta Tibetan Settlement</t>
  </si>
  <si>
    <t>25.10.18</t>
  </si>
  <si>
    <t>13.11.18</t>
  </si>
  <si>
    <t>SARD,CTA</t>
  </si>
  <si>
    <t>Deptt.of Finance,CTA,Gangchen Kyishong,Dharamsala-176215</t>
  </si>
  <si>
    <t>4% Adm.cost for ODA expenses under TSRR USAID program</t>
  </si>
  <si>
    <t>19.11.18</t>
  </si>
  <si>
    <t>20.11.18</t>
  </si>
  <si>
    <t>5.12.18</t>
  </si>
  <si>
    <t>Recurring expenses of Health Clinics at Noth East India</t>
  </si>
  <si>
    <t>12.12.18</t>
  </si>
  <si>
    <t>Ngoenga Special Needs rewiring balance amount</t>
  </si>
  <si>
    <t>15.12.18</t>
  </si>
  <si>
    <t>Dispensary -Miao Hospital</t>
  </si>
  <si>
    <t>water &amp; Sanitation</t>
  </si>
  <si>
    <t>HIV</t>
  </si>
  <si>
    <t>Lakhanwala Clinic Project</t>
  </si>
  <si>
    <t>18.12.18</t>
  </si>
  <si>
    <t>24.12.18</t>
  </si>
  <si>
    <t>Hepatities B prevention program</t>
  </si>
  <si>
    <t>Association Trentino for Tibet</t>
  </si>
  <si>
    <t>Tso Jhe Khangsar Hospital TB Ward Renovation</t>
  </si>
  <si>
    <t>Tso Jhe Khangsar Hospital Maternity &amp; TB Ward Expenses</t>
  </si>
  <si>
    <t>List of Donor for the Month of 1st Jan. 2019 to  31st March 2019</t>
  </si>
  <si>
    <t>04.01.19</t>
  </si>
  <si>
    <t>His Holiness The Dalai Lana's Charitable Trust</t>
  </si>
  <si>
    <t>C/O Dept. of Finance, CTA, Gangchen Kyishong, Dharamsala- 176215</t>
  </si>
  <si>
    <t>Salary of Hospital &amp; Clinics staffs</t>
  </si>
  <si>
    <t>16.01.19</t>
  </si>
  <si>
    <t>14.01.19</t>
  </si>
  <si>
    <t>Tibetan Community Development</t>
  </si>
  <si>
    <t>Donation</t>
  </si>
  <si>
    <t>17.01.19</t>
  </si>
  <si>
    <t xml:space="preserve">Ngoenga Special Needs Food,Nutritional diet </t>
  </si>
  <si>
    <t>30.01.19</t>
  </si>
  <si>
    <t>Ambulance of Tenzingang Clinic</t>
  </si>
  <si>
    <t>16.02.19</t>
  </si>
  <si>
    <t>1, Culworth Street,London NW8 7AF U.K.</t>
  </si>
  <si>
    <t>Ngoenga Special Needs Sponsorship 2018</t>
  </si>
  <si>
    <t>28.01.19</t>
  </si>
  <si>
    <t>Tsamo Tshang thupten Monlam, 261, Gamma ST Toronto, ON M 8 W 4G9</t>
  </si>
  <si>
    <t>27.02.19</t>
  </si>
  <si>
    <t>28.02.19</t>
  </si>
  <si>
    <t>Second Installment of Mundgod DTR Hospital staff  Quarter Construction</t>
  </si>
  <si>
    <t>New Bore well for Tso Jhe Hospital,Bylakuppe</t>
  </si>
  <si>
    <t>02.03.19</t>
  </si>
  <si>
    <t>14.03.19</t>
  </si>
  <si>
    <t>20.03.19</t>
  </si>
  <si>
    <t>Ngoenga Special Needs Sponsorship from Nov.to Jan.2019</t>
  </si>
  <si>
    <t>The Office of Tibet                               1228, 17th Street NW Washington,    DC - 20036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</si>
</sst>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43" fontId="5" fillId="0" borderId="1" xfId="1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Font="1" applyBorder="1"/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/>
    <xf numFmtId="0" fontId="0" fillId="0" borderId="0" xfId="0" applyFont="1"/>
    <xf numFmtId="0" fontId="5" fillId="0" borderId="0" xfId="0" applyFont="1"/>
    <xf numFmtId="43" fontId="7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6" fillId="0" borderId="1" xfId="1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43" fontId="7" fillId="0" borderId="3" xfId="1" applyFont="1" applyBorder="1" applyAlignment="1">
      <alignment wrapText="1"/>
    </xf>
    <xf numFmtId="0" fontId="7" fillId="0" borderId="4" xfId="0" applyFont="1" applyFill="1" applyBorder="1" applyAlignment="1">
      <alignment horizontal="left"/>
    </xf>
    <xf numFmtId="43" fontId="7" fillId="0" borderId="5" xfId="1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43" fontId="7" fillId="0" borderId="1" xfId="1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3" fontId="0" fillId="0" borderId="0" xfId="0" applyNumberFormat="1"/>
    <xf numFmtId="9" fontId="0" fillId="0" borderId="0" xfId="0" applyNumberFormat="1"/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/>
    </xf>
    <xf numFmtId="43" fontId="8" fillId="0" borderId="1" xfId="0" applyNumberFormat="1" applyFont="1" applyBorder="1"/>
    <xf numFmtId="14" fontId="5" fillId="0" borderId="2" xfId="0" applyNumberFormat="1" applyFont="1" applyBorder="1" applyAlignment="1">
      <alignment horizontal="center"/>
    </xf>
    <xf numFmtId="43" fontId="5" fillId="0" borderId="1" xfId="1" applyFont="1" applyBorder="1" applyAlignment="1">
      <alignment wrapText="1"/>
    </xf>
    <xf numFmtId="0" fontId="5" fillId="0" borderId="2" xfId="0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43" fontId="7" fillId="0" borderId="1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3" fontId="7" fillId="0" borderId="1" xfId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3" fontId="7" fillId="0" borderId="5" xfId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43" fontId="7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43" fontId="5" fillId="0" borderId="1" xfId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/>
    </xf>
    <xf numFmtId="43" fontId="5" fillId="0" borderId="3" xfId="1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14" fontId="5" fillId="0" borderId="3" xfId="0" applyNumberFormat="1" applyFont="1" applyBorder="1" applyAlignment="1">
      <alignment horizontal="center" vertical="center"/>
    </xf>
    <xf numFmtId="43" fontId="5" fillId="0" borderId="1" xfId="1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43" fontId="7" fillId="0" borderId="5" xfId="1" applyFont="1" applyBorder="1" applyAlignment="1">
      <alignment vertical="center" wrapText="1"/>
    </xf>
    <xf numFmtId="0" fontId="7" fillId="0" borderId="4" xfId="0" applyFont="1" applyBorder="1"/>
    <xf numFmtId="0" fontId="7" fillId="0" borderId="10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43" fontId="7" fillId="0" borderId="1" xfId="1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5" fillId="3" borderId="1" xfId="0" applyFont="1" applyFill="1" applyBorder="1"/>
    <xf numFmtId="43" fontId="5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43" fontId="7" fillId="0" borderId="5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vertical="center" wrapText="1"/>
    </xf>
    <xf numFmtId="43" fontId="5" fillId="0" borderId="5" xfId="1" applyFont="1" applyFill="1" applyBorder="1" applyAlignment="1">
      <alignment horizontal="left" vertical="center"/>
    </xf>
    <xf numFmtId="43" fontId="5" fillId="0" borderId="3" xfId="1" applyFont="1" applyFill="1" applyBorder="1" applyAlignment="1">
      <alignment horizontal="left" vertical="center"/>
    </xf>
    <xf numFmtId="43" fontId="5" fillId="0" borderId="5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43" fontId="5" fillId="0" borderId="5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9" zoomScaleNormal="100" workbookViewId="0">
      <selection activeCell="E20" sqref="E20"/>
    </sheetView>
  </sheetViews>
  <sheetFormatPr defaultRowHeight="15.75" x14ac:dyDescent="0.25"/>
  <cols>
    <col min="1" max="1" width="5" style="7" customWidth="1"/>
    <col min="2" max="2" width="14" style="7" customWidth="1"/>
    <col min="3" max="3" width="26.5703125" style="7" customWidth="1"/>
    <col min="4" max="4" width="27" style="7" customWidth="1"/>
    <col min="5" max="5" width="46.42578125" style="7" customWidth="1"/>
    <col min="6" max="6" width="15.28515625" style="7" customWidth="1"/>
    <col min="7" max="7" width="9.140625" style="7" customWidth="1"/>
    <col min="8" max="16384" width="9.140625" style="7"/>
  </cols>
  <sheetData>
    <row r="1" spans="1:8" ht="15.75" customHeight="1" x14ac:dyDescent="0.25">
      <c r="A1" s="142" t="s">
        <v>56</v>
      </c>
      <c r="B1" s="142"/>
      <c r="C1" s="142"/>
      <c r="D1" s="142"/>
      <c r="E1" s="142"/>
      <c r="F1" s="142"/>
      <c r="G1" s="8"/>
      <c r="H1" s="8"/>
    </row>
    <row r="2" spans="1:8" x14ac:dyDescent="0.25">
      <c r="A2" s="1" t="s">
        <v>2</v>
      </c>
      <c r="B2" s="1"/>
      <c r="C2" s="1"/>
      <c r="D2" s="1"/>
      <c r="E2" s="2"/>
      <c r="F2" s="2"/>
      <c r="G2" s="2"/>
      <c r="H2" s="2"/>
    </row>
    <row r="3" spans="1:8" x14ac:dyDescent="0.25">
      <c r="A3" s="1" t="s">
        <v>17</v>
      </c>
      <c r="B3" s="1"/>
      <c r="C3" s="1"/>
      <c r="D3" s="1"/>
      <c r="E3" s="2"/>
      <c r="F3" s="2"/>
      <c r="G3" s="2"/>
      <c r="H3" s="2"/>
    </row>
    <row r="4" spans="1:8" x14ac:dyDescent="0.25">
      <c r="A4" s="3" t="s">
        <v>3</v>
      </c>
      <c r="B4" s="3" t="s">
        <v>8</v>
      </c>
      <c r="C4" s="4" t="s">
        <v>7</v>
      </c>
      <c r="D4" s="5" t="s">
        <v>1</v>
      </c>
      <c r="E4" s="6" t="s">
        <v>4</v>
      </c>
      <c r="F4" s="4" t="s">
        <v>0</v>
      </c>
    </row>
    <row r="5" spans="1:8" ht="39" x14ac:dyDescent="0.25">
      <c r="A5" s="73">
        <v>1</v>
      </c>
      <c r="B5" s="71">
        <v>43135</v>
      </c>
      <c r="C5" s="66" t="s">
        <v>25</v>
      </c>
      <c r="D5" s="17" t="s">
        <v>18</v>
      </c>
      <c r="E5" s="74" t="s">
        <v>55</v>
      </c>
      <c r="F5" s="67">
        <v>7200</v>
      </c>
    </row>
    <row r="6" spans="1:8" ht="39" x14ac:dyDescent="0.25">
      <c r="A6" s="73">
        <f>A5+1</f>
        <v>2</v>
      </c>
      <c r="B6" s="71">
        <v>43163</v>
      </c>
      <c r="C6" s="66" t="s">
        <v>25</v>
      </c>
      <c r="D6" s="17" t="s">
        <v>18</v>
      </c>
      <c r="E6" s="74" t="s">
        <v>55</v>
      </c>
      <c r="F6" s="67">
        <v>7200</v>
      </c>
    </row>
    <row r="7" spans="1:8" ht="39" x14ac:dyDescent="0.25">
      <c r="A7" s="73">
        <f t="shared" ref="A7:A20" si="0">A6+1</f>
        <v>3</v>
      </c>
      <c r="B7" s="71">
        <v>43194</v>
      </c>
      <c r="C7" s="66" t="s">
        <v>25</v>
      </c>
      <c r="D7" s="17" t="s">
        <v>18</v>
      </c>
      <c r="E7" s="74" t="s">
        <v>55</v>
      </c>
      <c r="F7" s="67">
        <v>7000</v>
      </c>
    </row>
    <row r="8" spans="1:8" ht="26.25" x14ac:dyDescent="0.25">
      <c r="A8" s="73">
        <f t="shared" si="0"/>
        <v>4</v>
      </c>
      <c r="B8" s="71">
        <v>43194</v>
      </c>
      <c r="C8" s="65" t="s">
        <v>57</v>
      </c>
      <c r="D8" s="17" t="s">
        <v>58</v>
      </c>
      <c r="E8" s="74" t="s">
        <v>59</v>
      </c>
      <c r="F8" s="67">
        <v>869302</v>
      </c>
    </row>
    <row r="9" spans="1:8" ht="39" x14ac:dyDescent="0.25">
      <c r="A9" s="73">
        <f t="shared" si="0"/>
        <v>5</v>
      </c>
      <c r="B9" s="71">
        <v>43224</v>
      </c>
      <c r="C9" s="66" t="s">
        <v>25</v>
      </c>
      <c r="D9" s="17" t="s">
        <v>18</v>
      </c>
      <c r="E9" s="74" t="s">
        <v>55</v>
      </c>
      <c r="F9" s="67">
        <v>7000</v>
      </c>
    </row>
    <row r="10" spans="1:8" ht="49.5" customHeight="1" x14ac:dyDescent="0.25">
      <c r="A10" s="73">
        <f t="shared" si="0"/>
        <v>6</v>
      </c>
      <c r="B10" s="71" t="s">
        <v>67</v>
      </c>
      <c r="C10" s="66" t="s">
        <v>60</v>
      </c>
      <c r="D10" s="18" t="s">
        <v>22</v>
      </c>
      <c r="E10" s="74" t="s">
        <v>52</v>
      </c>
      <c r="F10" s="67">
        <v>3800</v>
      </c>
    </row>
    <row r="11" spans="1:8" ht="30" x14ac:dyDescent="0.25">
      <c r="A11" s="73">
        <f t="shared" si="0"/>
        <v>7</v>
      </c>
      <c r="B11" s="69" t="s">
        <v>61</v>
      </c>
      <c r="C11" s="70" t="s">
        <v>6</v>
      </c>
      <c r="D11" s="45" t="s">
        <v>21</v>
      </c>
      <c r="E11" s="75" t="s">
        <v>38</v>
      </c>
      <c r="F11" s="9">
        <v>230313.24</v>
      </c>
    </row>
    <row r="12" spans="1:8" ht="26.25" x14ac:dyDescent="0.25">
      <c r="A12" s="73">
        <f t="shared" si="0"/>
        <v>8</v>
      </c>
      <c r="B12" s="69">
        <v>43136</v>
      </c>
      <c r="C12" s="42" t="s">
        <v>53</v>
      </c>
      <c r="D12" s="21" t="s">
        <v>54</v>
      </c>
      <c r="E12" s="75" t="s">
        <v>68</v>
      </c>
      <c r="F12" s="9">
        <v>153601</v>
      </c>
    </row>
    <row r="13" spans="1:8" ht="39" x14ac:dyDescent="0.25">
      <c r="A13" s="68">
        <f t="shared" si="0"/>
        <v>9</v>
      </c>
      <c r="B13" s="44">
        <v>43164</v>
      </c>
      <c r="C13" s="56" t="s">
        <v>62</v>
      </c>
      <c r="D13" s="21" t="s">
        <v>83</v>
      </c>
      <c r="E13" s="11" t="s">
        <v>63</v>
      </c>
      <c r="F13" s="9">
        <v>91577.36</v>
      </c>
    </row>
    <row r="14" spans="1:8" ht="39" x14ac:dyDescent="0.25">
      <c r="A14" s="73">
        <f t="shared" si="0"/>
        <v>10</v>
      </c>
      <c r="B14" s="69">
        <v>43164</v>
      </c>
      <c r="C14" s="42" t="s">
        <v>64</v>
      </c>
      <c r="D14" s="21" t="s">
        <v>65</v>
      </c>
      <c r="E14" s="31" t="s">
        <v>66</v>
      </c>
      <c r="F14" s="9">
        <v>78198.48</v>
      </c>
    </row>
    <row r="15" spans="1:8" ht="30" x14ac:dyDescent="0.25">
      <c r="A15" s="68">
        <f t="shared" si="0"/>
        <v>11</v>
      </c>
      <c r="B15" s="69">
        <v>43286</v>
      </c>
      <c r="C15" s="70" t="s">
        <v>15</v>
      </c>
      <c r="D15" s="45" t="s">
        <v>19</v>
      </c>
      <c r="E15" s="75" t="s">
        <v>38</v>
      </c>
      <c r="F15" s="9">
        <v>262384.26</v>
      </c>
    </row>
    <row r="16" spans="1:8" ht="24.75" customHeight="1" x14ac:dyDescent="0.25">
      <c r="A16" s="130">
        <f t="shared" si="0"/>
        <v>12</v>
      </c>
      <c r="B16" s="132" t="s">
        <v>69</v>
      </c>
      <c r="C16" s="134" t="s">
        <v>16</v>
      </c>
      <c r="D16" s="136" t="s">
        <v>22</v>
      </c>
      <c r="E16" s="11" t="s">
        <v>5</v>
      </c>
      <c r="F16" s="47">
        <v>7319205</v>
      </c>
    </row>
    <row r="17" spans="1:6" ht="24" customHeight="1" x14ac:dyDescent="0.25">
      <c r="A17" s="131"/>
      <c r="B17" s="133"/>
      <c r="C17" s="135"/>
      <c r="D17" s="137"/>
      <c r="E17" s="11" t="s">
        <v>84</v>
      </c>
      <c r="F17" s="47">
        <v>292768</v>
      </c>
    </row>
    <row r="18" spans="1:6" ht="45" x14ac:dyDescent="0.25">
      <c r="A18" s="68">
        <f>A16+1</f>
        <v>13</v>
      </c>
      <c r="B18" s="44">
        <v>43226</v>
      </c>
      <c r="C18" s="76" t="s">
        <v>27</v>
      </c>
      <c r="D18" s="77" t="s">
        <v>26</v>
      </c>
      <c r="E18" s="11" t="s">
        <v>70</v>
      </c>
      <c r="F18" s="47">
        <v>1636634.66</v>
      </c>
    </row>
    <row r="19" spans="1:6" ht="30" x14ac:dyDescent="0.25">
      <c r="A19" s="68">
        <f t="shared" si="0"/>
        <v>14</v>
      </c>
      <c r="B19" s="44">
        <v>43318</v>
      </c>
      <c r="C19" s="80" t="s">
        <v>71</v>
      </c>
      <c r="D19" s="18" t="s">
        <v>72</v>
      </c>
      <c r="E19" s="11" t="s">
        <v>73</v>
      </c>
      <c r="F19" s="47">
        <v>6400</v>
      </c>
    </row>
    <row r="20" spans="1:6" ht="39" x14ac:dyDescent="0.25">
      <c r="A20" s="68">
        <f t="shared" si="0"/>
        <v>15</v>
      </c>
      <c r="B20" s="44" t="s">
        <v>74</v>
      </c>
      <c r="C20" s="72" t="s">
        <v>78</v>
      </c>
      <c r="D20" s="17" t="s">
        <v>18</v>
      </c>
      <c r="E20" s="11" t="s">
        <v>85</v>
      </c>
      <c r="F20" s="47">
        <v>179886.78</v>
      </c>
    </row>
    <row r="21" spans="1:6" ht="23.25" customHeight="1" x14ac:dyDescent="0.25">
      <c r="A21" s="140">
        <v>16</v>
      </c>
      <c r="B21" s="132" t="s">
        <v>74</v>
      </c>
      <c r="C21" s="138" t="s">
        <v>78</v>
      </c>
      <c r="D21" s="136" t="s">
        <v>18</v>
      </c>
      <c r="E21" s="11" t="s">
        <v>75</v>
      </c>
      <c r="F21" s="47">
        <v>72469</v>
      </c>
    </row>
    <row r="22" spans="1:6" ht="19.5" customHeight="1" x14ac:dyDescent="0.25">
      <c r="A22" s="141"/>
      <c r="B22" s="133"/>
      <c r="C22" s="139"/>
      <c r="D22" s="137"/>
      <c r="E22" s="11" t="s">
        <v>76</v>
      </c>
      <c r="F22" s="47">
        <v>930.12</v>
      </c>
    </row>
    <row r="23" spans="1:6" x14ac:dyDescent="0.25">
      <c r="A23" s="140">
        <v>17</v>
      </c>
      <c r="B23" s="132" t="s">
        <v>74</v>
      </c>
      <c r="C23" s="138" t="s">
        <v>78</v>
      </c>
      <c r="D23" s="136" t="s">
        <v>18</v>
      </c>
      <c r="E23" s="11" t="s">
        <v>75</v>
      </c>
      <c r="F23" s="47">
        <v>55968</v>
      </c>
    </row>
    <row r="24" spans="1:6" x14ac:dyDescent="0.25">
      <c r="A24" s="141"/>
      <c r="B24" s="133"/>
      <c r="C24" s="139"/>
      <c r="D24" s="137"/>
      <c r="E24" s="11" t="s">
        <v>76</v>
      </c>
      <c r="F24" s="47">
        <v>17492.939999999999</v>
      </c>
    </row>
    <row r="25" spans="1:6" ht="39" x14ac:dyDescent="0.25">
      <c r="A25" s="46">
        <v>18</v>
      </c>
      <c r="B25" s="79" t="s">
        <v>77</v>
      </c>
      <c r="C25" s="78" t="s">
        <v>79</v>
      </c>
      <c r="D25" s="21" t="s">
        <v>40</v>
      </c>
      <c r="E25" s="11" t="s">
        <v>80</v>
      </c>
      <c r="F25" s="47">
        <v>16479</v>
      </c>
    </row>
    <row r="26" spans="1:6" ht="18" customHeight="1" x14ac:dyDescent="0.25">
      <c r="A26" s="126">
        <v>19</v>
      </c>
      <c r="B26" s="128" t="s">
        <v>81</v>
      </c>
      <c r="C26" s="122" t="s">
        <v>6</v>
      </c>
      <c r="D26" s="124" t="s">
        <v>21</v>
      </c>
      <c r="E26" s="11" t="s">
        <v>82</v>
      </c>
      <c r="F26" s="9">
        <v>323635.8</v>
      </c>
    </row>
    <row r="27" spans="1:6" ht="20.25" customHeight="1" x14ac:dyDescent="0.25">
      <c r="A27" s="127"/>
      <c r="B27" s="129"/>
      <c r="C27" s="123"/>
      <c r="D27" s="125"/>
      <c r="E27" s="11" t="s">
        <v>75</v>
      </c>
      <c r="F27" s="9">
        <v>177780</v>
      </c>
    </row>
    <row r="28" spans="1:6" x14ac:dyDescent="0.25">
      <c r="A28" s="12"/>
      <c r="B28" s="12"/>
      <c r="C28" s="13" t="s">
        <v>9</v>
      </c>
      <c r="D28" s="12"/>
      <c r="E28" s="12"/>
      <c r="F28" s="14">
        <f>SUM(F5:F27)</f>
        <v>11817225.639999999</v>
      </c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6" t="s">
        <v>10</v>
      </c>
      <c r="C31" s="15"/>
      <c r="D31" s="15"/>
      <c r="E31" s="15"/>
      <c r="F31" s="15"/>
    </row>
    <row r="32" spans="1:6" x14ac:dyDescent="0.25">
      <c r="A32" s="15"/>
      <c r="B32" s="15"/>
      <c r="C32" s="15"/>
      <c r="D32" s="15"/>
      <c r="E32" s="15"/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5"/>
      <c r="B34" s="15" t="s">
        <v>14</v>
      </c>
      <c r="C34" s="15"/>
      <c r="D34" s="15"/>
      <c r="E34" s="15"/>
      <c r="F34" s="15"/>
    </row>
    <row r="35" spans="1:6" x14ac:dyDescent="0.25">
      <c r="A35" s="15"/>
      <c r="B35" s="16" t="s">
        <v>11</v>
      </c>
      <c r="C35" s="15"/>
      <c r="D35" s="15"/>
      <c r="E35" s="15"/>
      <c r="F35" s="15"/>
    </row>
    <row r="36" spans="1:6" x14ac:dyDescent="0.25">
      <c r="A36" s="15"/>
      <c r="B36" s="16" t="s">
        <v>12</v>
      </c>
      <c r="C36" s="15"/>
      <c r="D36" s="15"/>
      <c r="E36" s="15"/>
      <c r="F36" s="15"/>
    </row>
    <row r="37" spans="1:6" x14ac:dyDescent="0.25">
      <c r="A37" s="15"/>
      <c r="B37" s="16" t="s">
        <v>13</v>
      </c>
      <c r="C37" s="15"/>
      <c r="D37" s="15"/>
      <c r="E37" s="15"/>
      <c r="F37" s="15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</sheetData>
  <mergeCells count="17">
    <mergeCell ref="A1:F1"/>
    <mergeCell ref="B21:B22"/>
    <mergeCell ref="C21:C22"/>
    <mergeCell ref="A21:A22"/>
    <mergeCell ref="C26:C27"/>
    <mergeCell ref="D26:D27"/>
    <mergeCell ref="A26:A27"/>
    <mergeCell ref="B26:B27"/>
    <mergeCell ref="A16:A17"/>
    <mergeCell ref="B16:B17"/>
    <mergeCell ref="C16:C17"/>
    <mergeCell ref="D16:D17"/>
    <mergeCell ref="C23:C24"/>
    <mergeCell ref="B23:B24"/>
    <mergeCell ref="D23:D24"/>
    <mergeCell ref="D21:D22"/>
    <mergeCell ref="A23:A24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0" sqref="B10:B11"/>
    </sheetView>
  </sheetViews>
  <sheetFormatPr defaultRowHeight="15" x14ac:dyDescent="0.25"/>
  <cols>
    <col min="1" max="1" width="5" customWidth="1"/>
    <col min="2" max="2" width="14" customWidth="1"/>
    <col min="3" max="3" width="27.42578125" customWidth="1"/>
    <col min="4" max="4" width="28.5703125" customWidth="1"/>
    <col min="5" max="5" width="46.42578125" customWidth="1"/>
    <col min="6" max="6" width="15.28515625" customWidth="1"/>
  </cols>
  <sheetData>
    <row r="1" spans="1:6" ht="15.75" x14ac:dyDescent="0.25">
      <c r="A1" s="142" t="s">
        <v>86</v>
      </c>
      <c r="B1" s="142"/>
      <c r="C1" s="142"/>
      <c r="D1" s="142"/>
      <c r="E1" s="142"/>
      <c r="F1" s="142"/>
    </row>
    <row r="2" spans="1:6" ht="15.75" x14ac:dyDescent="0.25">
      <c r="A2" s="1" t="s">
        <v>2</v>
      </c>
      <c r="B2" s="1"/>
      <c r="C2" s="1"/>
      <c r="D2" s="1"/>
      <c r="E2" s="2"/>
      <c r="F2" s="2"/>
    </row>
    <row r="3" spans="1:6" ht="15.75" x14ac:dyDescent="0.25">
      <c r="A3" s="1" t="s">
        <v>17</v>
      </c>
      <c r="B3" s="1"/>
      <c r="C3" s="1"/>
      <c r="D3" s="1"/>
      <c r="E3" s="2"/>
      <c r="F3" s="2"/>
    </row>
    <row r="4" spans="1:6" ht="15.75" x14ac:dyDescent="0.25">
      <c r="A4" s="33" t="s">
        <v>3</v>
      </c>
      <c r="B4" s="33" t="s">
        <v>8</v>
      </c>
      <c r="C4" s="34" t="s">
        <v>7</v>
      </c>
      <c r="D4" s="35" t="s">
        <v>1</v>
      </c>
      <c r="E4" s="6" t="s">
        <v>4</v>
      </c>
      <c r="F4" s="4" t="s">
        <v>0</v>
      </c>
    </row>
    <row r="5" spans="1:6" ht="26.25" x14ac:dyDescent="0.25">
      <c r="A5" s="90">
        <v>1</v>
      </c>
      <c r="B5" s="85" t="s">
        <v>87</v>
      </c>
      <c r="C5" s="86" t="s">
        <v>88</v>
      </c>
      <c r="D5" s="94" t="s">
        <v>111</v>
      </c>
      <c r="E5" s="87" t="s">
        <v>89</v>
      </c>
      <c r="F5" s="67">
        <v>300</v>
      </c>
    </row>
    <row r="6" spans="1:6" ht="18" customHeight="1" x14ac:dyDescent="0.25">
      <c r="A6" s="37">
        <f>A5+1</f>
        <v>2</v>
      </c>
      <c r="B6" s="57" t="s">
        <v>90</v>
      </c>
      <c r="C6" s="41" t="s">
        <v>6</v>
      </c>
      <c r="D6" s="88" t="s">
        <v>21</v>
      </c>
      <c r="E6" s="27" t="s">
        <v>30</v>
      </c>
      <c r="F6" s="26">
        <v>20566543.539999999</v>
      </c>
    </row>
    <row r="7" spans="1:6" ht="25.5" customHeight="1" x14ac:dyDescent="0.25">
      <c r="A7" s="37">
        <f>A6+1</f>
        <v>3</v>
      </c>
      <c r="B7" s="82" t="s">
        <v>91</v>
      </c>
      <c r="C7" s="84" t="s">
        <v>92</v>
      </c>
      <c r="D7" s="17" t="s">
        <v>93</v>
      </c>
      <c r="E7" s="89" t="s">
        <v>110</v>
      </c>
      <c r="F7" s="26">
        <v>198543.86</v>
      </c>
    </row>
    <row r="8" spans="1:6" ht="39" x14ac:dyDescent="0.25">
      <c r="A8" s="37">
        <f>A7+1</f>
        <v>4</v>
      </c>
      <c r="B8" s="91" t="s">
        <v>94</v>
      </c>
      <c r="C8" s="83" t="s">
        <v>25</v>
      </c>
      <c r="D8" s="17" t="s">
        <v>18</v>
      </c>
      <c r="E8" s="74" t="s">
        <v>99</v>
      </c>
      <c r="F8" s="92">
        <v>18450</v>
      </c>
    </row>
    <row r="9" spans="1:6" ht="39" x14ac:dyDescent="0.25">
      <c r="A9" s="37">
        <f t="shared" ref="A9" si="0">A8+1</f>
        <v>5</v>
      </c>
      <c r="B9" s="91" t="s">
        <v>95</v>
      </c>
      <c r="C9" s="83" t="s">
        <v>96</v>
      </c>
      <c r="D9" s="21" t="s">
        <v>22</v>
      </c>
      <c r="E9" s="74" t="s">
        <v>97</v>
      </c>
      <c r="F9" s="92">
        <v>79386</v>
      </c>
    </row>
    <row r="10" spans="1:6" ht="18.75" customHeight="1" x14ac:dyDescent="0.25">
      <c r="A10" s="143">
        <v>6</v>
      </c>
      <c r="B10" s="147" t="s">
        <v>98</v>
      </c>
      <c r="C10" s="145" t="s">
        <v>23</v>
      </c>
      <c r="D10" s="138" t="s">
        <v>22</v>
      </c>
      <c r="E10" s="23" t="s">
        <v>5</v>
      </c>
      <c r="F10" s="92">
        <f>5959898+125000</f>
        <v>6084898</v>
      </c>
    </row>
    <row r="11" spans="1:6" ht="18.75" customHeight="1" x14ac:dyDescent="0.25">
      <c r="A11" s="144"/>
      <c r="B11" s="148"/>
      <c r="C11" s="146"/>
      <c r="D11" s="139"/>
      <c r="E11" s="23" t="s">
        <v>41</v>
      </c>
      <c r="F11" s="92">
        <v>243396</v>
      </c>
    </row>
    <row r="12" spans="1:6" ht="18.75" customHeight="1" x14ac:dyDescent="0.25">
      <c r="A12" s="81">
        <v>7</v>
      </c>
      <c r="B12" s="91" t="s">
        <v>101</v>
      </c>
      <c r="C12" s="20" t="s">
        <v>15</v>
      </c>
      <c r="D12" s="17" t="s">
        <v>19</v>
      </c>
      <c r="E12" s="20" t="s">
        <v>100</v>
      </c>
      <c r="F12" s="92">
        <v>262212.44</v>
      </c>
    </row>
    <row r="13" spans="1:6" ht="29.25" customHeight="1" x14ac:dyDescent="0.25">
      <c r="A13" s="81">
        <v>8</v>
      </c>
      <c r="B13" s="91" t="s">
        <v>103</v>
      </c>
      <c r="C13" s="64" t="s">
        <v>27</v>
      </c>
      <c r="D13" s="22" t="s">
        <v>26</v>
      </c>
      <c r="E13" s="74" t="s">
        <v>102</v>
      </c>
      <c r="F13" s="92">
        <v>102037.98</v>
      </c>
    </row>
    <row r="14" spans="1:6" ht="29.25" customHeight="1" x14ac:dyDescent="0.25">
      <c r="A14" s="81">
        <v>9</v>
      </c>
      <c r="B14" s="91" t="s">
        <v>104</v>
      </c>
      <c r="C14" s="42" t="s">
        <v>105</v>
      </c>
      <c r="D14" s="21" t="s">
        <v>106</v>
      </c>
      <c r="E14" s="30" t="s">
        <v>37</v>
      </c>
      <c r="F14" s="92">
        <v>28610</v>
      </c>
    </row>
    <row r="15" spans="1:6" ht="29.25" customHeight="1" x14ac:dyDescent="0.25">
      <c r="A15" s="81">
        <v>10</v>
      </c>
      <c r="B15" s="91" t="s">
        <v>104</v>
      </c>
      <c r="C15" s="64" t="s">
        <v>27</v>
      </c>
      <c r="D15" s="22" t="s">
        <v>26</v>
      </c>
      <c r="E15" s="93" t="s">
        <v>107</v>
      </c>
      <c r="F15" s="92">
        <v>2541585.7599999998</v>
      </c>
    </row>
    <row r="16" spans="1:6" ht="29.25" customHeight="1" x14ac:dyDescent="0.25">
      <c r="A16" s="81">
        <v>11</v>
      </c>
      <c r="B16" s="91" t="s">
        <v>104</v>
      </c>
      <c r="C16" s="64" t="s">
        <v>27</v>
      </c>
      <c r="D16" s="22" t="s">
        <v>26</v>
      </c>
      <c r="E16" s="93" t="s">
        <v>108</v>
      </c>
      <c r="F16" s="92">
        <v>824201.1</v>
      </c>
    </row>
    <row r="17" spans="1:6" ht="18.75" customHeight="1" x14ac:dyDescent="0.25">
      <c r="A17" s="143">
        <v>12</v>
      </c>
      <c r="B17" s="147" t="s">
        <v>109</v>
      </c>
      <c r="C17" s="145" t="s">
        <v>23</v>
      </c>
      <c r="D17" s="138" t="s">
        <v>22</v>
      </c>
      <c r="E17" s="23" t="s">
        <v>5</v>
      </c>
      <c r="F17" s="92">
        <v>99608</v>
      </c>
    </row>
    <row r="18" spans="1:6" ht="18.75" customHeight="1" x14ac:dyDescent="0.25">
      <c r="A18" s="144"/>
      <c r="B18" s="148"/>
      <c r="C18" s="146"/>
      <c r="D18" s="139"/>
      <c r="E18" s="23" t="s">
        <v>41</v>
      </c>
      <c r="F18" s="26">
        <v>3984</v>
      </c>
    </row>
    <row r="19" spans="1:6" x14ac:dyDescent="0.25">
      <c r="E19" s="25" t="s">
        <v>28</v>
      </c>
      <c r="F19" s="19">
        <f>SUM(F5:F18)</f>
        <v>31053756.68</v>
      </c>
    </row>
    <row r="22" spans="1:6" x14ac:dyDescent="0.25">
      <c r="B22" s="16" t="s">
        <v>10</v>
      </c>
    </row>
    <row r="23" spans="1:6" x14ac:dyDescent="0.25">
      <c r="B23" s="15"/>
    </row>
    <row r="24" spans="1:6" x14ac:dyDescent="0.25">
      <c r="B24" s="15"/>
    </row>
    <row r="25" spans="1:6" x14ac:dyDescent="0.25">
      <c r="B25" s="15" t="s">
        <v>14</v>
      </c>
    </row>
    <row r="26" spans="1:6" x14ac:dyDescent="0.25">
      <c r="B26" s="16" t="s">
        <v>11</v>
      </c>
    </row>
    <row r="27" spans="1:6" x14ac:dyDescent="0.25">
      <c r="B27" s="16" t="s">
        <v>12</v>
      </c>
    </row>
    <row r="28" spans="1:6" x14ac:dyDescent="0.25">
      <c r="B28" s="16" t="s">
        <v>13</v>
      </c>
    </row>
  </sheetData>
  <mergeCells count="9">
    <mergeCell ref="A17:A18"/>
    <mergeCell ref="C17:C18"/>
    <mergeCell ref="D17:D18"/>
    <mergeCell ref="B17:B18"/>
    <mergeCell ref="A1:F1"/>
    <mergeCell ref="C10:C11"/>
    <mergeCell ref="D10:D11"/>
    <mergeCell ref="A10:A11"/>
    <mergeCell ref="B10:B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8" workbookViewId="0">
      <selection activeCell="C35" sqref="C35:D35"/>
    </sheetView>
  </sheetViews>
  <sheetFormatPr defaultRowHeight="15" x14ac:dyDescent="0.25"/>
  <cols>
    <col min="1" max="1" width="5" customWidth="1"/>
    <col min="2" max="2" width="14" customWidth="1"/>
    <col min="3" max="3" width="26.140625" customWidth="1"/>
    <col min="4" max="4" width="29.28515625" customWidth="1"/>
    <col min="5" max="5" width="44.7109375" customWidth="1"/>
    <col min="6" max="6" width="15.28515625" customWidth="1"/>
  </cols>
  <sheetData>
    <row r="1" spans="1:6" ht="15.75" x14ac:dyDescent="0.25">
      <c r="A1" s="142" t="s">
        <v>112</v>
      </c>
      <c r="B1" s="142"/>
      <c r="C1" s="142"/>
      <c r="D1" s="142"/>
      <c r="E1" s="142"/>
      <c r="F1" s="142"/>
    </row>
    <row r="2" spans="1:6" ht="15.75" x14ac:dyDescent="0.25">
      <c r="A2" s="1" t="s">
        <v>2</v>
      </c>
      <c r="B2" s="1"/>
      <c r="C2" s="1"/>
      <c r="D2" s="1"/>
      <c r="E2" s="2"/>
      <c r="F2" s="2"/>
    </row>
    <row r="3" spans="1:6" ht="15.75" x14ac:dyDescent="0.25">
      <c r="A3" s="1" t="s">
        <v>17</v>
      </c>
      <c r="B3" s="1"/>
      <c r="C3" s="1"/>
      <c r="D3" s="1"/>
      <c r="E3" s="2"/>
      <c r="F3" s="2"/>
    </row>
    <row r="4" spans="1:6" ht="15.75" x14ac:dyDescent="0.25">
      <c r="A4" s="3" t="s">
        <v>3</v>
      </c>
      <c r="B4" s="3" t="s">
        <v>8</v>
      </c>
      <c r="C4" s="4" t="s">
        <v>7</v>
      </c>
      <c r="D4" s="5" t="s">
        <v>1</v>
      </c>
      <c r="E4" s="6" t="s">
        <v>4</v>
      </c>
      <c r="F4" s="4" t="s">
        <v>0</v>
      </c>
    </row>
    <row r="5" spans="1:6" ht="26.25" x14ac:dyDescent="0.25">
      <c r="A5" s="96">
        <v>1</v>
      </c>
      <c r="B5" s="97" t="s">
        <v>116</v>
      </c>
      <c r="C5" s="95" t="s">
        <v>113</v>
      </c>
      <c r="D5" s="21" t="s">
        <v>114</v>
      </c>
      <c r="E5" s="23" t="s">
        <v>115</v>
      </c>
      <c r="F5" s="67">
        <v>9000</v>
      </c>
    </row>
    <row r="6" spans="1:6" ht="26.25" x14ac:dyDescent="0.25">
      <c r="A6" s="96">
        <f>A5+1</f>
        <v>2</v>
      </c>
      <c r="B6" s="97" t="s">
        <v>117</v>
      </c>
      <c r="C6" s="95" t="s">
        <v>113</v>
      </c>
      <c r="D6" s="21" t="s">
        <v>114</v>
      </c>
      <c r="E6" s="23" t="s">
        <v>115</v>
      </c>
      <c r="F6" s="67">
        <v>9000</v>
      </c>
    </row>
    <row r="7" spans="1:6" ht="26.25" x14ac:dyDescent="0.25">
      <c r="A7" s="96">
        <f t="shared" ref="A7:A9" si="0">A6+1</f>
        <v>3</v>
      </c>
      <c r="B7" s="97" t="s">
        <v>118</v>
      </c>
      <c r="C7" s="95" t="s">
        <v>113</v>
      </c>
      <c r="D7" s="21" t="s">
        <v>114</v>
      </c>
      <c r="E7" s="23" t="s">
        <v>115</v>
      </c>
      <c r="F7" s="67">
        <v>9000</v>
      </c>
    </row>
    <row r="8" spans="1:6" ht="26.25" x14ac:dyDescent="0.25">
      <c r="A8" s="96">
        <f t="shared" si="0"/>
        <v>4</v>
      </c>
      <c r="B8" s="97" t="s">
        <v>119</v>
      </c>
      <c r="C8" s="95" t="s">
        <v>113</v>
      </c>
      <c r="D8" s="21" t="s">
        <v>114</v>
      </c>
      <c r="E8" s="23" t="s">
        <v>115</v>
      </c>
      <c r="F8" s="67">
        <v>9000</v>
      </c>
    </row>
    <row r="9" spans="1:6" ht="26.25" x14ac:dyDescent="0.25">
      <c r="A9" s="96">
        <f t="shared" si="0"/>
        <v>5</v>
      </c>
      <c r="B9" s="97" t="s">
        <v>120</v>
      </c>
      <c r="C9" s="95" t="s">
        <v>113</v>
      </c>
      <c r="D9" s="21" t="s">
        <v>114</v>
      </c>
      <c r="E9" s="23" t="s">
        <v>115</v>
      </c>
      <c r="F9" s="67">
        <v>4000</v>
      </c>
    </row>
    <row r="10" spans="1:6" x14ac:dyDescent="0.25">
      <c r="A10" s="143">
        <v>6</v>
      </c>
      <c r="B10" s="152" t="s">
        <v>121</v>
      </c>
      <c r="C10" s="152" t="s">
        <v>6</v>
      </c>
      <c r="D10" s="157" t="s">
        <v>21</v>
      </c>
      <c r="E10" s="23" t="s">
        <v>122</v>
      </c>
      <c r="F10" s="67">
        <v>367450</v>
      </c>
    </row>
    <row r="11" spans="1:6" x14ac:dyDescent="0.25">
      <c r="A11" s="144"/>
      <c r="B11" s="154"/>
      <c r="C11" s="154"/>
      <c r="D11" s="158"/>
      <c r="E11" s="23" t="s">
        <v>42</v>
      </c>
      <c r="F11" s="26">
        <v>179751.58</v>
      </c>
    </row>
    <row r="12" spans="1:6" ht="39" x14ac:dyDescent="0.25">
      <c r="A12" s="49">
        <f>A10+1</f>
        <v>7</v>
      </c>
      <c r="B12" s="28" t="s">
        <v>121</v>
      </c>
      <c r="C12" s="48" t="s">
        <v>25</v>
      </c>
      <c r="D12" s="17" t="s">
        <v>18</v>
      </c>
      <c r="E12" s="23" t="s">
        <v>123</v>
      </c>
      <c r="F12" s="26">
        <v>1012067.98</v>
      </c>
    </row>
    <row r="13" spans="1:6" ht="39" x14ac:dyDescent="0.25">
      <c r="A13" s="49">
        <v>8</v>
      </c>
      <c r="B13" s="28" t="s">
        <v>124</v>
      </c>
      <c r="C13" s="20" t="s">
        <v>125</v>
      </c>
      <c r="D13" s="21" t="s">
        <v>40</v>
      </c>
      <c r="E13" s="23" t="s">
        <v>126</v>
      </c>
      <c r="F13" s="26">
        <v>160589</v>
      </c>
    </row>
    <row r="14" spans="1:6" ht="26.25" x14ac:dyDescent="0.25">
      <c r="A14" s="49">
        <f>A13+1</f>
        <v>9</v>
      </c>
      <c r="B14" s="28" t="s">
        <v>127</v>
      </c>
      <c r="C14" s="20" t="s">
        <v>15</v>
      </c>
      <c r="D14" s="17" t="s">
        <v>19</v>
      </c>
      <c r="E14" s="98" t="s">
        <v>128</v>
      </c>
      <c r="F14" s="26">
        <v>341060.34</v>
      </c>
    </row>
    <row r="15" spans="1:6" x14ac:dyDescent="0.25">
      <c r="A15" s="49">
        <f>A14+1</f>
        <v>10</v>
      </c>
      <c r="B15" s="28" t="s">
        <v>129</v>
      </c>
      <c r="C15" s="41" t="s">
        <v>6</v>
      </c>
      <c r="D15" s="99" t="s">
        <v>21</v>
      </c>
      <c r="E15" s="27" t="s">
        <v>30</v>
      </c>
      <c r="F15" s="26">
        <v>9509411.1600000001</v>
      </c>
    </row>
    <row r="16" spans="1:6" ht="26.25" customHeight="1" x14ac:dyDescent="0.25">
      <c r="A16" s="49">
        <f t="shared" ref="A16:A17" si="1">A15+1</f>
        <v>11</v>
      </c>
      <c r="B16" s="28" t="s">
        <v>130</v>
      </c>
      <c r="C16" s="41" t="s">
        <v>131</v>
      </c>
      <c r="D16" s="101" t="s">
        <v>132</v>
      </c>
      <c r="E16" s="89" t="s">
        <v>133</v>
      </c>
      <c r="F16" s="26">
        <v>3175</v>
      </c>
    </row>
    <row r="17" spans="1:6" x14ac:dyDescent="0.25">
      <c r="A17" s="49">
        <f t="shared" si="1"/>
        <v>12</v>
      </c>
      <c r="B17" s="104" t="s">
        <v>130</v>
      </c>
      <c r="C17" s="27" t="s">
        <v>6</v>
      </c>
      <c r="D17" s="24" t="s">
        <v>21</v>
      </c>
      <c r="E17" s="27" t="s">
        <v>31</v>
      </c>
      <c r="F17" s="26">
        <v>287235.94</v>
      </c>
    </row>
    <row r="18" spans="1:6" ht="15" customHeight="1" x14ac:dyDescent="0.25">
      <c r="A18" s="143">
        <v>13</v>
      </c>
      <c r="B18" s="152" t="s">
        <v>134</v>
      </c>
      <c r="C18" s="149" t="s">
        <v>35</v>
      </c>
      <c r="D18" s="138" t="s">
        <v>22</v>
      </c>
      <c r="E18" s="29" t="s">
        <v>32</v>
      </c>
      <c r="F18" s="26">
        <v>1400000</v>
      </c>
    </row>
    <row r="19" spans="1:6" x14ac:dyDescent="0.25">
      <c r="A19" s="156"/>
      <c r="B19" s="153"/>
      <c r="C19" s="150"/>
      <c r="D19" s="155"/>
      <c r="E19" s="29" t="s">
        <v>141</v>
      </c>
      <c r="F19" s="26">
        <v>400000</v>
      </c>
    </row>
    <row r="20" spans="1:6" x14ac:dyDescent="0.25">
      <c r="A20" s="156"/>
      <c r="B20" s="153"/>
      <c r="C20" s="150"/>
      <c r="D20" s="155"/>
      <c r="E20" s="29" t="s">
        <v>142</v>
      </c>
      <c r="F20" s="26">
        <v>1600000</v>
      </c>
    </row>
    <row r="21" spans="1:6" x14ac:dyDescent="0.25">
      <c r="A21" s="156"/>
      <c r="B21" s="153"/>
      <c r="C21" s="150"/>
      <c r="D21" s="155"/>
      <c r="E21" s="29" t="s">
        <v>33</v>
      </c>
      <c r="F21" s="26">
        <v>1076000</v>
      </c>
    </row>
    <row r="22" spans="1:6" x14ac:dyDescent="0.25">
      <c r="A22" s="156"/>
      <c r="B22" s="153"/>
      <c r="C22" s="150"/>
      <c r="D22" s="155"/>
      <c r="E22" s="29" t="s">
        <v>34</v>
      </c>
      <c r="F22" s="26">
        <v>300000</v>
      </c>
    </row>
    <row r="23" spans="1:6" x14ac:dyDescent="0.25">
      <c r="A23" s="156"/>
      <c r="B23" s="153"/>
      <c r="C23" s="150"/>
      <c r="D23" s="155"/>
      <c r="E23" s="29" t="s">
        <v>143</v>
      </c>
      <c r="F23" s="26">
        <v>380000</v>
      </c>
    </row>
    <row r="24" spans="1:6" x14ac:dyDescent="0.25">
      <c r="A24" s="156"/>
      <c r="B24" s="153"/>
      <c r="C24" s="150"/>
      <c r="D24" s="155"/>
      <c r="E24" s="29" t="s">
        <v>47</v>
      </c>
      <c r="F24" s="26">
        <v>497235</v>
      </c>
    </row>
    <row r="25" spans="1:6" x14ac:dyDescent="0.25">
      <c r="A25" s="156"/>
      <c r="B25" s="153"/>
      <c r="C25" s="150"/>
      <c r="D25" s="155"/>
      <c r="E25" s="29" t="s">
        <v>51</v>
      </c>
      <c r="F25" s="26">
        <v>630000</v>
      </c>
    </row>
    <row r="26" spans="1:6" x14ac:dyDescent="0.25">
      <c r="A26" s="144"/>
      <c r="B26" s="154"/>
      <c r="C26" s="151"/>
      <c r="D26" s="139"/>
      <c r="E26" s="29" t="s">
        <v>43</v>
      </c>
      <c r="F26" s="26">
        <v>251329</v>
      </c>
    </row>
    <row r="27" spans="1:6" ht="25.5" x14ac:dyDescent="0.25">
      <c r="A27" s="51">
        <v>14</v>
      </c>
      <c r="B27" s="54" t="s">
        <v>135</v>
      </c>
      <c r="C27" s="55" t="s">
        <v>45</v>
      </c>
      <c r="D27" s="53" t="s">
        <v>46</v>
      </c>
      <c r="E27" s="29" t="s">
        <v>44</v>
      </c>
      <c r="F27" s="26">
        <v>810465.52</v>
      </c>
    </row>
    <row r="28" spans="1:6" x14ac:dyDescent="0.25">
      <c r="A28" s="52">
        <f>A27+1</f>
        <v>15</v>
      </c>
      <c r="B28" s="53" t="s">
        <v>135</v>
      </c>
      <c r="C28" s="27" t="s">
        <v>6</v>
      </c>
      <c r="D28" s="24" t="s">
        <v>21</v>
      </c>
      <c r="E28" s="58" t="s">
        <v>144</v>
      </c>
      <c r="F28" s="56">
        <v>113405.72</v>
      </c>
    </row>
    <row r="29" spans="1:6" ht="26.25" x14ac:dyDescent="0.25">
      <c r="A29" s="103">
        <f t="shared" ref="A29:A36" si="2">A28+1</f>
        <v>16</v>
      </c>
      <c r="B29" s="100" t="s">
        <v>136</v>
      </c>
      <c r="C29" s="32" t="s">
        <v>29</v>
      </c>
      <c r="D29" s="17" t="s">
        <v>20</v>
      </c>
      <c r="E29" s="58" t="s">
        <v>137</v>
      </c>
      <c r="F29" s="56">
        <v>917700</v>
      </c>
    </row>
    <row r="30" spans="1:6" ht="26.25" x14ac:dyDescent="0.25">
      <c r="A30" s="103">
        <f t="shared" si="2"/>
        <v>17</v>
      </c>
      <c r="B30" s="100" t="s">
        <v>138</v>
      </c>
      <c r="C30" s="20" t="s">
        <v>27</v>
      </c>
      <c r="D30" s="22" t="s">
        <v>26</v>
      </c>
      <c r="E30" s="58" t="s">
        <v>139</v>
      </c>
      <c r="F30" s="56">
        <v>227178.12</v>
      </c>
    </row>
    <row r="31" spans="1:6" ht="39" x14ac:dyDescent="0.25">
      <c r="A31" s="103">
        <f t="shared" si="2"/>
        <v>18</v>
      </c>
      <c r="B31" s="53" t="s">
        <v>140</v>
      </c>
      <c r="C31" s="48" t="s">
        <v>25</v>
      </c>
      <c r="D31" s="17" t="s">
        <v>18</v>
      </c>
      <c r="E31" s="23" t="s">
        <v>42</v>
      </c>
      <c r="F31" s="56">
        <v>89727.6</v>
      </c>
    </row>
    <row r="32" spans="1:6" ht="39" x14ac:dyDescent="0.25">
      <c r="A32" s="103">
        <f t="shared" si="2"/>
        <v>19</v>
      </c>
      <c r="B32" s="102" t="s">
        <v>140</v>
      </c>
      <c r="C32" s="48" t="s">
        <v>25</v>
      </c>
      <c r="D32" s="17" t="s">
        <v>18</v>
      </c>
      <c r="E32" s="106" t="s">
        <v>85</v>
      </c>
      <c r="F32" s="56">
        <v>160421.42000000001</v>
      </c>
    </row>
    <row r="33" spans="1:6" ht="26.25" x14ac:dyDescent="0.25">
      <c r="A33" s="103">
        <f t="shared" si="2"/>
        <v>20</v>
      </c>
      <c r="B33" s="102" t="s">
        <v>140</v>
      </c>
      <c r="C33" s="20" t="s">
        <v>27</v>
      </c>
      <c r="D33" s="22" t="s">
        <v>26</v>
      </c>
      <c r="E33" s="23" t="s">
        <v>149</v>
      </c>
      <c r="F33" s="56">
        <v>384489.1</v>
      </c>
    </row>
    <row r="34" spans="1:6" ht="26.25" x14ac:dyDescent="0.25">
      <c r="A34" s="103">
        <f t="shared" si="2"/>
        <v>21</v>
      </c>
      <c r="B34" s="102" t="s">
        <v>140</v>
      </c>
      <c r="C34" s="20" t="s">
        <v>27</v>
      </c>
      <c r="D34" s="22" t="s">
        <v>26</v>
      </c>
      <c r="E34" s="105" t="s">
        <v>150</v>
      </c>
      <c r="F34" s="56">
        <v>949773.88</v>
      </c>
    </row>
    <row r="35" spans="1:6" x14ac:dyDescent="0.25">
      <c r="A35" s="103">
        <f t="shared" si="2"/>
        <v>22</v>
      </c>
      <c r="B35" s="59" t="s">
        <v>145</v>
      </c>
      <c r="C35" s="20" t="s">
        <v>15</v>
      </c>
      <c r="D35" s="24" t="s">
        <v>19</v>
      </c>
      <c r="E35" s="23" t="s">
        <v>42</v>
      </c>
      <c r="F35" s="56">
        <v>266300.84000000003</v>
      </c>
    </row>
    <row r="36" spans="1:6" x14ac:dyDescent="0.25">
      <c r="A36" s="103">
        <f t="shared" si="2"/>
        <v>23</v>
      </c>
      <c r="B36" s="30" t="s">
        <v>146</v>
      </c>
      <c r="C36" s="41" t="s">
        <v>148</v>
      </c>
      <c r="D36" s="24" t="s">
        <v>39</v>
      </c>
      <c r="E36" s="30" t="s">
        <v>147</v>
      </c>
      <c r="F36" s="56">
        <v>355811.02</v>
      </c>
    </row>
    <row r="37" spans="1:6" x14ac:dyDescent="0.25">
      <c r="A37" s="10"/>
      <c r="B37" s="10"/>
      <c r="C37" s="10"/>
      <c r="D37" s="10"/>
      <c r="E37" s="25" t="s">
        <v>28</v>
      </c>
      <c r="F37" s="14">
        <f>SUM(F5:F36)</f>
        <v>22710578.220000003</v>
      </c>
    </row>
    <row r="38" spans="1:6" x14ac:dyDescent="0.25">
      <c r="A38" s="16"/>
      <c r="B38" s="16"/>
      <c r="C38" s="16"/>
      <c r="D38" s="16"/>
      <c r="E38" s="16"/>
      <c r="F38" s="16"/>
    </row>
    <row r="39" spans="1:6" x14ac:dyDescent="0.25">
      <c r="A39" s="16"/>
      <c r="B39" s="16"/>
      <c r="C39" s="16"/>
      <c r="D39" s="16"/>
      <c r="E39" s="16"/>
      <c r="F39" s="16"/>
    </row>
    <row r="40" spans="1:6" x14ac:dyDescent="0.25">
      <c r="A40" s="16"/>
      <c r="B40" s="16"/>
      <c r="C40" s="16"/>
      <c r="D40" s="16"/>
      <c r="E40" s="107">
        <f>'July-Sep 18'!F19+'April-June 18'!F28+F37</f>
        <v>65581560.540000007</v>
      </c>
      <c r="F40" s="16"/>
    </row>
    <row r="41" spans="1:6" x14ac:dyDescent="0.25">
      <c r="A41" s="16"/>
      <c r="B41" s="16"/>
      <c r="C41" s="16"/>
      <c r="D41" s="16"/>
      <c r="E41" s="16"/>
      <c r="F41" s="16"/>
    </row>
    <row r="42" spans="1:6" x14ac:dyDescent="0.25">
      <c r="A42" s="16"/>
      <c r="B42" s="16"/>
      <c r="C42" s="16"/>
      <c r="D42" s="16"/>
      <c r="E42" s="16"/>
      <c r="F42" s="16"/>
    </row>
    <row r="43" spans="1:6" x14ac:dyDescent="0.25">
      <c r="F43" t="s">
        <v>36</v>
      </c>
    </row>
  </sheetData>
  <mergeCells count="9">
    <mergeCell ref="A1:F1"/>
    <mergeCell ref="C18:C26"/>
    <mergeCell ref="B18:B26"/>
    <mergeCell ref="D18:D26"/>
    <mergeCell ref="A18:A26"/>
    <mergeCell ref="B10:B11"/>
    <mergeCell ref="C10:C11"/>
    <mergeCell ref="D10:D11"/>
    <mergeCell ref="A10:A11"/>
  </mergeCells>
  <pageMargins left="0" right="0" top="0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1" workbookViewId="0">
      <selection activeCell="F5" sqref="F5:F19"/>
    </sheetView>
  </sheetViews>
  <sheetFormatPr defaultRowHeight="15" x14ac:dyDescent="0.25"/>
  <cols>
    <col min="1" max="1" width="5" customWidth="1"/>
    <col min="2" max="2" width="14" customWidth="1"/>
    <col min="3" max="3" width="26.140625" customWidth="1"/>
    <col min="4" max="4" width="29.28515625" customWidth="1"/>
    <col min="5" max="5" width="44.7109375" customWidth="1"/>
    <col min="6" max="6" width="15.28515625" customWidth="1"/>
    <col min="7" max="7" width="10.5703125" bestFit="1" customWidth="1"/>
    <col min="9" max="9" width="11.5703125" bestFit="1" customWidth="1"/>
  </cols>
  <sheetData>
    <row r="1" spans="1:9" ht="15.75" x14ac:dyDescent="0.25">
      <c r="A1" s="142" t="s">
        <v>151</v>
      </c>
      <c r="B1" s="142"/>
      <c r="C1" s="142"/>
      <c r="D1" s="142"/>
      <c r="E1" s="142"/>
      <c r="F1" s="142"/>
    </row>
    <row r="2" spans="1:9" ht="15.75" x14ac:dyDescent="0.25">
      <c r="A2" s="1" t="s">
        <v>2</v>
      </c>
      <c r="B2" s="1"/>
      <c r="C2" s="1"/>
      <c r="D2" s="1"/>
      <c r="E2" s="2"/>
      <c r="F2" s="2"/>
    </row>
    <row r="3" spans="1:9" ht="15.75" x14ac:dyDescent="0.25">
      <c r="A3" s="1" t="s">
        <v>17</v>
      </c>
      <c r="B3" s="1"/>
      <c r="C3" s="1"/>
      <c r="D3" s="1"/>
      <c r="E3" s="2"/>
      <c r="F3" s="2"/>
    </row>
    <row r="4" spans="1:9" ht="15.75" x14ac:dyDescent="0.25">
      <c r="A4" s="33" t="s">
        <v>3</v>
      </c>
      <c r="B4" s="33" t="s">
        <v>8</v>
      </c>
      <c r="C4" s="4" t="s">
        <v>7</v>
      </c>
      <c r="D4" s="5" t="s">
        <v>1</v>
      </c>
      <c r="E4" s="36" t="s">
        <v>4</v>
      </c>
      <c r="F4" s="34" t="s">
        <v>0</v>
      </c>
    </row>
    <row r="5" spans="1:9" ht="38.25" x14ac:dyDescent="0.25">
      <c r="A5" s="90">
        <v>1</v>
      </c>
      <c r="B5" s="116" t="s">
        <v>152</v>
      </c>
      <c r="C5" s="117" t="s">
        <v>153</v>
      </c>
      <c r="D5" s="108" t="s">
        <v>154</v>
      </c>
      <c r="E5" s="29" t="s">
        <v>155</v>
      </c>
      <c r="F5" s="118">
        <v>5000000</v>
      </c>
    </row>
    <row r="6" spans="1:9" x14ac:dyDescent="0.25">
      <c r="A6" s="60">
        <f>A5+1</f>
        <v>2</v>
      </c>
      <c r="B6" s="62" t="s">
        <v>157</v>
      </c>
      <c r="C6" s="62" t="s">
        <v>6</v>
      </c>
      <c r="D6" s="61" t="s">
        <v>21</v>
      </c>
      <c r="E6" s="23" t="s">
        <v>24</v>
      </c>
      <c r="F6" s="26">
        <v>295995.02</v>
      </c>
      <c r="G6" s="38"/>
      <c r="H6" s="39"/>
      <c r="I6" s="38"/>
    </row>
    <row r="7" spans="1:9" ht="38.25" x14ac:dyDescent="0.25">
      <c r="A7" s="119">
        <f t="shared" ref="A7:A15" si="0">A6+1</f>
        <v>3</v>
      </c>
      <c r="B7" s="109" t="s">
        <v>156</v>
      </c>
      <c r="C7" s="109" t="s">
        <v>158</v>
      </c>
      <c r="D7" s="110" t="s">
        <v>177</v>
      </c>
      <c r="E7" s="23" t="s">
        <v>159</v>
      </c>
      <c r="F7" s="26">
        <v>5943011.4000000004</v>
      </c>
      <c r="G7" s="38"/>
      <c r="H7" s="39"/>
      <c r="I7" s="38"/>
    </row>
    <row r="8" spans="1:9" ht="39" x14ac:dyDescent="0.25">
      <c r="A8" s="119">
        <f t="shared" si="0"/>
        <v>4</v>
      </c>
      <c r="B8" s="109" t="s">
        <v>160</v>
      </c>
      <c r="C8" s="20" t="s">
        <v>125</v>
      </c>
      <c r="D8" s="21" t="s">
        <v>40</v>
      </c>
      <c r="E8" s="23" t="s">
        <v>126</v>
      </c>
      <c r="F8" s="26">
        <v>150336</v>
      </c>
      <c r="G8" s="38"/>
      <c r="H8" s="39"/>
      <c r="I8" s="38"/>
    </row>
    <row r="9" spans="1:9" x14ac:dyDescent="0.25">
      <c r="A9" s="119">
        <f t="shared" si="0"/>
        <v>5</v>
      </c>
      <c r="B9" s="40" t="s">
        <v>160</v>
      </c>
      <c r="C9" s="40" t="s">
        <v>48</v>
      </c>
      <c r="D9" s="63" t="s">
        <v>49</v>
      </c>
      <c r="E9" s="23" t="s">
        <v>161</v>
      </c>
      <c r="F9" s="26">
        <v>888133.5</v>
      </c>
      <c r="G9" s="38"/>
      <c r="H9" s="39"/>
      <c r="I9" s="38"/>
    </row>
    <row r="10" spans="1:9" ht="38.25" x14ac:dyDescent="0.25">
      <c r="A10" s="119">
        <f t="shared" si="0"/>
        <v>6</v>
      </c>
      <c r="B10" s="115" t="s">
        <v>167</v>
      </c>
      <c r="C10" s="112" t="s">
        <v>50</v>
      </c>
      <c r="D10" s="121" t="s">
        <v>168</v>
      </c>
      <c r="E10" s="23" t="s">
        <v>44</v>
      </c>
      <c r="F10" s="26">
        <v>49183</v>
      </c>
      <c r="G10" s="38"/>
      <c r="H10" s="39"/>
      <c r="I10" s="38"/>
    </row>
    <row r="11" spans="1:9" x14ac:dyDescent="0.25">
      <c r="A11" s="119">
        <f t="shared" si="0"/>
        <v>7</v>
      </c>
      <c r="B11" s="115" t="s">
        <v>162</v>
      </c>
      <c r="C11" s="120" t="s">
        <v>15</v>
      </c>
      <c r="D11" s="24" t="s">
        <v>19</v>
      </c>
      <c r="E11" s="23" t="s">
        <v>163</v>
      </c>
      <c r="F11" s="26">
        <v>902339.72</v>
      </c>
      <c r="G11" s="38"/>
      <c r="H11" s="39"/>
      <c r="I11" s="38"/>
    </row>
    <row r="12" spans="1:9" ht="26.25" x14ac:dyDescent="0.25">
      <c r="A12" s="119">
        <f t="shared" si="0"/>
        <v>8</v>
      </c>
      <c r="B12" s="115" t="s">
        <v>164</v>
      </c>
      <c r="C12" s="32" t="s">
        <v>29</v>
      </c>
      <c r="D12" s="17" t="s">
        <v>165</v>
      </c>
      <c r="E12" s="23" t="s">
        <v>166</v>
      </c>
      <c r="F12" s="26">
        <v>377094.22</v>
      </c>
      <c r="G12" s="38"/>
      <c r="H12" s="39"/>
      <c r="I12" s="38"/>
    </row>
    <row r="13" spans="1:9" x14ac:dyDescent="0.25">
      <c r="A13" s="119">
        <f t="shared" si="0"/>
        <v>9</v>
      </c>
      <c r="B13" s="115" t="s">
        <v>169</v>
      </c>
      <c r="C13" s="115" t="s">
        <v>6</v>
      </c>
      <c r="D13" s="50" t="s">
        <v>21</v>
      </c>
      <c r="E13" s="27" t="s">
        <v>30</v>
      </c>
      <c r="F13" s="26">
        <v>17395824.5</v>
      </c>
      <c r="G13" s="38"/>
      <c r="H13" s="39"/>
      <c r="I13" s="38"/>
    </row>
    <row r="14" spans="1:9" ht="31.5" customHeight="1" x14ac:dyDescent="0.25">
      <c r="A14" s="119">
        <f t="shared" si="0"/>
        <v>10</v>
      </c>
      <c r="B14" s="40" t="s">
        <v>170</v>
      </c>
      <c r="C14" s="20" t="s">
        <v>27</v>
      </c>
      <c r="D14" s="22" t="s">
        <v>26</v>
      </c>
      <c r="E14" s="41" t="s">
        <v>171</v>
      </c>
      <c r="F14" s="26">
        <v>2091279.76</v>
      </c>
      <c r="G14" s="38"/>
      <c r="H14" s="39"/>
      <c r="I14" s="38"/>
    </row>
    <row r="15" spans="1:9" ht="31.5" customHeight="1" x14ac:dyDescent="0.25">
      <c r="A15" s="119">
        <f t="shared" si="0"/>
        <v>11</v>
      </c>
      <c r="B15" s="115" t="s">
        <v>170</v>
      </c>
      <c r="C15" s="20" t="s">
        <v>27</v>
      </c>
      <c r="D15" s="22" t="s">
        <v>26</v>
      </c>
      <c r="E15" s="41" t="s">
        <v>172</v>
      </c>
      <c r="F15" s="26">
        <v>165498.74</v>
      </c>
      <c r="G15" s="38"/>
      <c r="H15" s="39"/>
      <c r="I15" s="38"/>
    </row>
    <row r="16" spans="1:9" ht="31.5" customHeight="1" x14ac:dyDescent="0.25">
      <c r="A16" s="143">
        <v>12</v>
      </c>
      <c r="B16" s="159" t="s">
        <v>173</v>
      </c>
      <c r="C16" s="145" t="s">
        <v>23</v>
      </c>
      <c r="D16" s="138" t="s">
        <v>22</v>
      </c>
      <c r="E16" s="23" t="s">
        <v>5</v>
      </c>
      <c r="F16" s="26">
        <v>9298833</v>
      </c>
      <c r="G16" s="38"/>
      <c r="H16" s="39"/>
      <c r="I16" s="38"/>
    </row>
    <row r="17" spans="1:9" ht="31.5" customHeight="1" x14ac:dyDescent="0.25">
      <c r="A17" s="144"/>
      <c r="B17" s="160"/>
      <c r="C17" s="146"/>
      <c r="D17" s="139"/>
      <c r="E17" s="23" t="s">
        <v>41</v>
      </c>
      <c r="F17" s="26">
        <v>371953</v>
      </c>
      <c r="G17" s="38"/>
      <c r="H17" s="39"/>
      <c r="I17" s="38"/>
    </row>
    <row r="18" spans="1:9" ht="41.25" customHeight="1" x14ac:dyDescent="0.25">
      <c r="A18" s="111">
        <v>13</v>
      </c>
      <c r="B18" s="114" t="s">
        <v>174</v>
      </c>
      <c r="C18" s="113" t="s">
        <v>25</v>
      </c>
      <c r="D18" s="17" t="s">
        <v>18</v>
      </c>
      <c r="E18" s="23" t="s">
        <v>176</v>
      </c>
      <c r="F18" s="26">
        <v>112490.62</v>
      </c>
      <c r="G18" s="38"/>
      <c r="H18" s="39"/>
      <c r="I18" s="38"/>
    </row>
    <row r="19" spans="1:9" ht="43.5" customHeight="1" x14ac:dyDescent="0.25">
      <c r="A19" s="111">
        <v>14</v>
      </c>
      <c r="B19" s="114" t="s">
        <v>175</v>
      </c>
      <c r="C19" s="113" t="s">
        <v>25</v>
      </c>
      <c r="D19" s="17" t="s">
        <v>18</v>
      </c>
      <c r="E19" s="23" t="s">
        <v>85</v>
      </c>
      <c r="F19" s="26">
        <v>48110.84</v>
      </c>
      <c r="G19" s="38"/>
      <c r="H19" s="39"/>
      <c r="I19" s="38"/>
    </row>
    <row r="20" spans="1:9" x14ac:dyDescent="0.25">
      <c r="A20" s="16"/>
      <c r="B20" s="16"/>
      <c r="C20" s="16"/>
      <c r="D20" s="16"/>
      <c r="E20" s="25" t="s">
        <v>28</v>
      </c>
      <c r="F20" s="43">
        <f>SUM(F5:F19)</f>
        <v>43090083.32</v>
      </c>
    </row>
    <row r="21" spans="1:9" x14ac:dyDescent="0.25">
      <c r="A21" s="16"/>
      <c r="B21" s="16"/>
      <c r="C21" s="16"/>
      <c r="D21" s="16"/>
      <c r="E21" s="16"/>
      <c r="F21" s="16"/>
    </row>
    <row r="22" spans="1:9" x14ac:dyDescent="0.25">
      <c r="A22" s="16"/>
      <c r="B22" s="16"/>
      <c r="C22" s="16"/>
      <c r="D22" s="16"/>
      <c r="E22" s="16"/>
      <c r="F22" s="16"/>
    </row>
    <row r="23" spans="1:9" x14ac:dyDescent="0.25">
      <c r="A23" s="16"/>
      <c r="B23" s="16"/>
      <c r="C23" s="16"/>
      <c r="D23" s="16"/>
      <c r="E23" s="16"/>
      <c r="F23" s="16"/>
    </row>
    <row r="24" spans="1:9" x14ac:dyDescent="0.25">
      <c r="F24" t="s">
        <v>36</v>
      </c>
    </row>
  </sheetData>
  <mergeCells count="5">
    <mergeCell ref="C16:C17"/>
    <mergeCell ref="D16:D17"/>
    <mergeCell ref="B16:B17"/>
    <mergeCell ref="A16:A17"/>
    <mergeCell ref="A1:F1"/>
  </mergeCells>
  <pageMargins left="0" right="0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April-June 18</vt:lpstr>
      <vt:lpstr>July-Sep 18</vt:lpstr>
      <vt:lpstr>Oct-Dec.18</vt:lpstr>
      <vt:lpstr>Jan-March 19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 Health</dc:creator>
  <cp:lastModifiedBy>l5</cp:lastModifiedBy>
  <cp:lastPrinted>2016-12-30T06:34:13Z</cp:lastPrinted>
  <dcterms:created xsi:type="dcterms:W3CDTF">2012-11-08T05:06:07Z</dcterms:created>
  <dcterms:modified xsi:type="dcterms:W3CDTF">2019-04-08T11:02:13Z</dcterms:modified>
</cp:coreProperties>
</file>